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<sst xmlns="http://schemas.openxmlformats.org/spreadsheetml/2006/main" count="200" uniqueCount="168">
  <si>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</si>
  <si>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</si>
  <si>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</si>
  <si>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</si>
  <si>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</si>
  <si>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</si>
  <si>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</si>
  <si>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</si>
  <si>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</si>
  <si>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</si>
  <si>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</si>
  <si>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</si>
  <si>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</si>
  <si>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</si>
  <si>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</si>
  <si>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</si>
  <si>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</si>
  <si>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</si>
  <si>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</si>
  <si>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</si>
  <si>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</si>
  <si>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</si>
  <si>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</si>
  <si>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</si>
  <si>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</si>
  <si>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</si>
  <si>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</si>
  <si>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</si>
  <si>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</si>
  <si>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</si>
  <si>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</si>
  <si>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</si>
  <si>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</si>
  <si>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</si>
  <si>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</si>
  <si>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</si>
  <si>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</si>
  <si>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</si>
  <si>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</si>
  <si>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</si>
  <si>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</si>
  <si>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</si>
  <si>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</si>
  <si>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</si>
  <si>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</si>
  <si>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</si>
  <si>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</si>
  <si>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</si>
  <si>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</si>
  <si>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</si>
  <si>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</si>
  <si>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</si>
  <si>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</si>
  <si>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</si>
  <si>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</si>
  <si>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</si>
  <si>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</si>
  <si>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</si>
  <si>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</si>
  <si>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</si>
  <si>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</si>
  <si>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</si>
  <si>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</si>
  <si>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</si>
  <si>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</si>
  <si>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</si>
  <si>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</si>
  <si>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</si>
  <si>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</si>
  <si>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</si>
  <si>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</si>
  <si>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</si>
  <si>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</si>
  <si>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</si>
  <si>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</si>
  <si>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</si>
  <si>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</si>
  <si>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</si>
  <si>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</si>
  <si>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</si>
  <si>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</si>
  <si>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</si>
  <si>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</si>
  <si>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</si>
  <si>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</si>
  <si>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</si>
  <si>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</si>
  <si>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</si>
  <si>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</si>
  <si>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</si>
  <si>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</si>
  <si>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</si>
  <si>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</si>
  <si>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</si>
  <si>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</si>
  <si>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</si>
  <si>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</si>
  <si>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</si>
  <si>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</si>
  <si>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</si>
  <si>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</si>
  <si>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</si>
  <si>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</si>
  <si>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</si>
  <si>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</si>
  <si>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</si>
  <si>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</si>
  <si>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</si>
  <si>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</si>
  <si>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</si>
  <si>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</si>
  <si>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</si>
  <si>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</si>
  <si>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</si>
  <si>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</si>
  <si>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</si>
  <si>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</si>
  <si>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</si>
  <si>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</si>
  <si>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</si>
  <si>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</si>
  <si>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</si>
  <si>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</si>
  <si>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</si>
  <si>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</si>
  <si>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</si>
  <si>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</si>
  <si>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</si>
  <si>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</si>
  <si>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</si>
  <si>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</si>
  <si>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</si>
  <si>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</si>
  <si>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</si>
  <si>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</si>
  <si>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</si>
  <si>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</si>
  <si>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</si>
  <si>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</si>
  <si>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</si>
  <si>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</si>
  <si>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</si>
  <si>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</si>
  <si>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</si>
  <si>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</si>
  <si>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</si>
  <si>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</si>
  <si>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</si>
  <si>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</si>
  <si>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</si>
  <si>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</si>
  <si>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</si>
  <si>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</si>
  <si>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план 2022 г</t>
  </si>
  <si>
    <t>План 2022  год</t>
  </si>
  <si>
    <t>-0,2</t>
  </si>
  <si>
    <t>0</t>
  </si>
  <si>
    <t>по состоянию на 01.12.2022г.</t>
  </si>
  <si>
    <t>Факт на 01.12.2022</t>
  </si>
  <si>
    <t>-53,8</t>
  </si>
  <si>
    <t>-5,3</t>
  </si>
  <si>
    <t>-0,4</t>
  </si>
  <si>
    <t>-5,7</t>
  </si>
  <si>
    <t>-241,2</t>
  </si>
  <si>
    <t>-226,4</t>
  </si>
  <si>
    <t>-489,6</t>
  </si>
  <si>
    <t>факт                     на           01.12.2022 г</t>
  </si>
  <si>
    <t>-22,0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</si>
</sst>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3" fillId="2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25">
      <selection activeCell="M90" sqref="M90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9" t="s">
        <v>0</v>
      </c>
      <c r="B1" s="99"/>
      <c r="C1" s="99"/>
      <c r="D1" s="99"/>
      <c r="E1" s="99"/>
      <c r="F1" s="99"/>
    </row>
    <row r="2" spans="1:6" ht="19.5">
      <c r="A2" s="1"/>
      <c r="B2" s="100" t="s">
        <v>157</v>
      </c>
      <c r="C2" s="100"/>
      <c r="D2" s="100"/>
      <c r="E2" s="100"/>
      <c r="F2" s="100"/>
    </row>
    <row r="4" spans="1:8" ht="40.5" customHeight="1">
      <c r="A4" s="2" t="s">
        <v>1</v>
      </c>
      <c r="B4" s="3" t="s">
        <v>2</v>
      </c>
      <c r="C4" s="3" t="s">
        <v>154</v>
      </c>
      <c r="D4" s="8" t="s">
        <v>158</v>
      </c>
      <c r="E4" s="9" t="s">
        <v>3</v>
      </c>
      <c r="F4" s="101" t="s">
        <v>4</v>
      </c>
      <c r="G4" s="102"/>
      <c r="H4" s="23"/>
    </row>
    <row r="5" spans="1:8" ht="17.25" customHeight="1">
      <c r="A5" s="4"/>
      <c r="B5" s="16" t="s">
        <v>107</v>
      </c>
      <c r="C5" s="63">
        <v>3919.5</v>
      </c>
      <c r="D5" s="63">
        <v>3683.8</v>
      </c>
      <c r="E5" s="64">
        <v>-235.7</v>
      </c>
      <c r="F5" s="64">
        <f>E5-C5</f>
        <v>-4155.2</v>
      </c>
      <c r="G5" s="65">
        <f>E5/C5*100</f>
        <v>-6.013522132925118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1493.1</v>
      </c>
      <c r="D7" s="66">
        <v>1439.3</v>
      </c>
      <c r="E7" s="97" t="s">
        <v>159</v>
      </c>
      <c r="F7" s="67">
        <f t="shared" si="0"/>
        <v>-1546.8999999999999</v>
      </c>
      <c r="G7" s="68">
        <f t="shared" si="1"/>
        <v>-3.6032415779251226</v>
      </c>
      <c r="H7" s="12" t="s">
        <v>106</v>
      </c>
      <c r="K7" s="86"/>
      <c r="L7" s="86"/>
      <c r="M7" s="86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44.7</v>
      </c>
      <c r="D11" s="66">
        <v>44.7</v>
      </c>
      <c r="E11" s="90" t="s">
        <v>156</v>
      </c>
      <c r="F11" s="67">
        <f t="shared" si="0"/>
        <v>-44.7</v>
      </c>
      <c r="G11" s="68">
        <f t="shared" si="1"/>
        <v>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84.9</v>
      </c>
      <c r="E13" s="67">
        <v>-31.1</v>
      </c>
      <c r="F13" s="67">
        <f t="shared" si="0"/>
        <v>-147.1</v>
      </c>
      <c r="G13" s="68">
        <f t="shared" si="1"/>
        <v>-26.810344827586206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2114.7</v>
      </c>
      <c r="E14" s="67">
        <v>-150.6</v>
      </c>
      <c r="F14" s="67">
        <f t="shared" si="0"/>
        <v>-2415.9</v>
      </c>
      <c r="G14" s="68">
        <f t="shared" si="1"/>
        <v>-6.648126076016421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0.2</v>
      </c>
      <c r="E15" s="90" t="s">
        <v>155</v>
      </c>
      <c r="F15" s="67">
        <f t="shared" si="0"/>
        <v>-0.6000000000000001</v>
      </c>
      <c r="G15" s="68">
        <f t="shared" si="1"/>
        <v>-50</v>
      </c>
      <c r="H15" s="12" t="s">
        <v>106</v>
      </c>
    </row>
    <row r="16" spans="1:8" ht="16.5" customHeight="1">
      <c r="A16" s="4"/>
      <c r="B16" s="18" t="s">
        <v>111</v>
      </c>
      <c r="C16" s="82">
        <v>935.2</v>
      </c>
      <c r="D16" s="82">
        <v>929.5</v>
      </c>
      <c r="E16" s="98" t="s">
        <v>162</v>
      </c>
      <c r="F16" s="69">
        <f>E16-C16</f>
        <v>-940.9000000000001</v>
      </c>
      <c r="G16" s="65">
        <f t="shared" si="1"/>
        <v>-0.6094952951240377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59.8</v>
      </c>
      <c r="E20" s="90" t="s">
        <v>160</v>
      </c>
      <c r="F20" s="67">
        <f>E20-C20</f>
        <v>-70.39999999999999</v>
      </c>
      <c r="G20" s="68">
        <f>E20/C20*100</f>
        <v>-8.141321044546851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6.7</v>
      </c>
      <c r="D23" s="66">
        <v>6.3</v>
      </c>
      <c r="E23" s="90" t="s">
        <v>161</v>
      </c>
      <c r="F23" s="67">
        <f t="shared" si="0"/>
        <v>-7.1000000000000005</v>
      </c>
      <c r="G23" s="68">
        <f t="shared" si="1"/>
        <v>-5.970149253731343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815.5</v>
      </c>
      <c r="D24" s="66">
        <v>815.5</v>
      </c>
      <c r="E24" s="90" t="s">
        <v>156</v>
      </c>
      <c r="F24" s="67">
        <f t="shared" si="0"/>
        <v>-815.5</v>
      </c>
      <c r="G24" s="68">
        <f t="shared" si="1"/>
        <v>0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45.5</v>
      </c>
      <c r="D25" s="66">
        <v>45.5</v>
      </c>
      <c r="E25" s="90" t="s">
        <v>156</v>
      </c>
      <c r="F25" s="67">
        <f t="shared" si="0"/>
        <v>-45.5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2.4</v>
      </c>
      <c r="D26" s="66">
        <v>2.4</v>
      </c>
      <c r="E26" s="66">
        <v>0</v>
      </c>
      <c r="F26" s="67">
        <f t="shared" si="0"/>
        <v>-2.4</v>
      </c>
      <c r="G26" s="68">
        <f t="shared" si="1"/>
        <v>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1">
        <v>0</v>
      </c>
      <c r="D27" s="81">
        <v>0</v>
      </c>
      <c r="E27" s="81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4854.7</v>
      </c>
      <c r="D28" s="70">
        <v>4613.5</v>
      </c>
      <c r="E28" s="93" t="s">
        <v>163</v>
      </c>
      <c r="F28" s="64">
        <f t="shared" si="0"/>
        <v>-5095.9</v>
      </c>
      <c r="G28" s="65">
        <f t="shared" si="1"/>
        <v>-4.968381156405133</v>
      </c>
      <c r="H28" s="12" t="s">
        <v>106</v>
      </c>
    </row>
    <row r="29" spans="1:8" ht="20.25" customHeight="1">
      <c r="A29" s="4"/>
      <c r="B29" s="20" t="s">
        <v>149</v>
      </c>
      <c r="C29" s="83">
        <v>7663.7</v>
      </c>
      <c r="D29" s="83">
        <v>7415.3</v>
      </c>
      <c r="E29" s="83">
        <v>-248.4</v>
      </c>
      <c r="F29" s="84">
        <f t="shared" si="0"/>
        <v>-7912.099999999999</v>
      </c>
      <c r="G29" s="85">
        <f t="shared" si="1"/>
        <v>-3.2412542244607696</v>
      </c>
      <c r="H29" s="12"/>
    </row>
    <row r="30" spans="1:8" ht="27" customHeight="1">
      <c r="A30" s="4">
        <v>1</v>
      </c>
      <c r="B30" s="20" t="s">
        <v>18</v>
      </c>
      <c r="C30" s="83">
        <v>7663.7</v>
      </c>
      <c r="D30" s="83">
        <v>7415.3</v>
      </c>
      <c r="E30" s="83">
        <v>-248.4</v>
      </c>
      <c r="F30" s="69">
        <f t="shared" si="0"/>
        <v>-7912.099999999999</v>
      </c>
      <c r="G30" s="65">
        <f t="shared" si="1"/>
        <v>-3.2412542244607696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7041</v>
      </c>
      <c r="D31" s="66">
        <v>6814.6</v>
      </c>
      <c r="E31" s="90" t="s">
        <v>164</v>
      </c>
      <c r="F31" s="67">
        <f t="shared" si="0"/>
        <v>-7267.4</v>
      </c>
      <c r="G31" s="68">
        <f t="shared" si="1"/>
        <v>-3.2154523505183925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102.4</v>
      </c>
      <c r="D33" s="66">
        <v>80.4</v>
      </c>
      <c r="E33" s="67">
        <v>-22</v>
      </c>
      <c r="F33" s="67">
        <f t="shared" si="0"/>
        <v>-124.4</v>
      </c>
      <c r="G33" s="68">
        <f t="shared" si="1"/>
        <v>-21.484375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520.3</v>
      </c>
      <c r="D34" s="66">
        <v>520.3</v>
      </c>
      <c r="E34" s="66">
        <v>0</v>
      </c>
      <c r="F34" s="67">
        <f t="shared" si="0"/>
        <v>-520.3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12518.4</v>
      </c>
      <c r="D35" s="66">
        <v>0</v>
      </c>
      <c r="E35" s="66">
        <v>0</v>
      </c>
      <c r="F35" s="67">
        <f t="shared" si="0"/>
        <v>-12518.4</v>
      </c>
      <c r="G35" s="68">
        <f t="shared" si="1"/>
        <v>0</v>
      </c>
      <c r="H35" s="13" t="s">
        <v>106</v>
      </c>
    </row>
    <row r="36" spans="1:8" ht="18.75" customHeight="1">
      <c r="A36" s="4"/>
      <c r="B36" s="19" t="s">
        <v>23</v>
      </c>
      <c r="C36" s="70">
        <v>12518.4</v>
      </c>
      <c r="D36" s="70">
        <v>12028.8</v>
      </c>
      <c r="E36" s="93" t="s">
        <v>165</v>
      </c>
      <c r="F36" s="64">
        <f t="shared" si="0"/>
        <v>-13008</v>
      </c>
      <c r="G36" s="68">
        <f t="shared" si="1"/>
        <v>-3.9110429447852764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0" t="s">
        <v>24</v>
      </c>
      <c r="B39" s="24" t="s">
        <v>25</v>
      </c>
      <c r="C39" s="89" t="s">
        <v>153</v>
      </c>
      <c r="D39" s="88" t="s">
        <v>166</v>
      </c>
      <c r="E39" s="103" t="s">
        <v>150</v>
      </c>
      <c r="F39" s="104"/>
      <c r="G39" s="104"/>
      <c r="I39" s="87"/>
    </row>
    <row r="40" spans="1:8" ht="15">
      <c r="A40" s="55" t="s">
        <v>26</v>
      </c>
      <c r="B40" s="56" t="s">
        <v>27</v>
      </c>
      <c r="C40" s="92">
        <v>6121.7</v>
      </c>
      <c r="D40" s="35">
        <v>4911.8</v>
      </c>
      <c r="E40" s="71">
        <v>-1209.9</v>
      </c>
      <c r="F40" s="71">
        <f aca="true" t="shared" si="2" ref="F40:F45">D40/C40*100</f>
        <v>80.23588218958787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5657.3</v>
      </c>
      <c r="D43" s="36">
        <v>4616.7</v>
      </c>
      <c r="E43" s="36">
        <v>-1040.6</v>
      </c>
      <c r="F43" s="36">
        <f t="shared" si="2"/>
        <v>81.60606649815281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</v>
      </c>
      <c r="D45" s="95">
        <v>3</v>
      </c>
      <c r="E45" s="36">
        <f>D45-C45</f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145.7</v>
      </c>
      <c r="D47" s="26">
        <v>0</v>
      </c>
      <c r="E47" s="36">
        <v>-145.7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315.7</v>
      </c>
      <c r="D48" s="91">
        <v>292</v>
      </c>
      <c r="E48" s="36">
        <v>-23.7</v>
      </c>
      <c r="F48" s="36">
        <f>D48/C48*100</f>
        <v>92.49287298067786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102.2</v>
      </c>
      <c r="D49" s="40">
        <f>D50</f>
        <v>80.2</v>
      </c>
      <c r="E49" s="71">
        <v>-22.09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102.2</v>
      </c>
      <c r="D50" s="25">
        <v>80.2</v>
      </c>
      <c r="E50" s="94" t="s">
        <v>167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543.9</v>
      </c>
      <c r="E51" s="71">
        <f aca="true" t="shared" si="3" ref="E51:E94">D51-C51</f>
        <v>-20.300000000000068</v>
      </c>
      <c r="F51" s="71">
        <f aca="true" t="shared" si="4" ref="F51:F96">D51/C51*100</f>
        <v>96.40198511166251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543.9</v>
      </c>
      <c r="E52" s="36">
        <f t="shared" si="3"/>
        <v>-20.300000000000068</v>
      </c>
      <c r="F52" s="36">
        <f t="shared" si="4"/>
        <v>96.40198511166251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1352.2</v>
      </c>
      <c r="D60" s="41">
        <f>SUM(D61:D64)</f>
        <v>1157.6</v>
      </c>
      <c r="E60" s="71">
        <v>-194.6</v>
      </c>
      <c r="F60" s="71">
        <f t="shared" si="4"/>
        <v>85.60863777547699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1352.2</v>
      </c>
      <c r="D63" s="36">
        <v>1157.6</v>
      </c>
      <c r="E63" s="36">
        <v>-194.6</v>
      </c>
      <c r="F63" s="36">
        <f t="shared" si="4"/>
        <v>85.60863777547699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4.2</v>
      </c>
      <c r="E67" s="71">
        <f t="shared" si="3"/>
        <v>-5.8</v>
      </c>
      <c r="F67" s="36">
        <f t="shared" si="4"/>
        <v>42.00000000000001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4.2</v>
      </c>
      <c r="E70" s="36">
        <f t="shared" si="3"/>
        <v>-5.8</v>
      </c>
      <c r="F70" s="36">
        <f t="shared" si="4"/>
        <v>42.00000000000001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4673</v>
      </c>
      <c r="D73" s="41">
        <v>3918</v>
      </c>
      <c r="E73" s="71">
        <v>-755</v>
      </c>
      <c r="F73" s="36">
        <f t="shared" si="4"/>
        <v>83.84335544618018</v>
      </c>
    </row>
    <row r="74" spans="1:6" ht="15">
      <c r="A74" s="57" t="s">
        <v>74</v>
      </c>
      <c r="B74" s="62" t="s">
        <v>75</v>
      </c>
      <c r="C74" s="38">
        <v>4673</v>
      </c>
      <c r="D74" s="38">
        <v>3918</v>
      </c>
      <c r="E74" s="36">
        <f t="shared" si="3"/>
        <v>-755</v>
      </c>
      <c r="F74" s="36">
        <f t="shared" si="4"/>
        <v>83.84335544618018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96">
        <f>SUM(C81:C85)</f>
        <v>97.2</v>
      </c>
      <c r="D80" s="41">
        <v>68.1</v>
      </c>
      <c r="E80" s="71">
        <v>-29</v>
      </c>
      <c r="F80" s="36">
        <f t="shared" si="4"/>
        <v>70.06172839506172</v>
      </c>
    </row>
    <row r="81" spans="1:6" ht="15">
      <c r="A81" s="57" t="s">
        <v>140</v>
      </c>
      <c r="B81" s="58" t="s">
        <v>141</v>
      </c>
      <c r="C81" s="38">
        <v>97.2</v>
      </c>
      <c r="D81" s="38">
        <v>68.1</v>
      </c>
      <c r="E81" s="36">
        <v>-29.1</v>
      </c>
      <c r="F81" s="36">
        <f t="shared" si="4"/>
        <v>70.06172839506172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79">
        <v>0</v>
      </c>
      <c r="E86" s="71"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12923.5</v>
      </c>
      <c r="D95" s="45">
        <v>10683.8</v>
      </c>
      <c r="E95" s="71">
        <v>-2239.7</v>
      </c>
      <c r="F95" s="71">
        <f t="shared" si="4"/>
        <v>82.66955546098193</v>
      </c>
    </row>
    <row r="96" spans="1:6" ht="15">
      <c r="A96" s="57"/>
      <c r="B96" s="60" t="s">
        <v>101</v>
      </c>
      <c r="C96" s="46">
        <v>-405.1</v>
      </c>
      <c r="D96" s="47">
        <v>1345</v>
      </c>
      <c r="E96" s="71"/>
      <c r="F96" s="71">
        <f t="shared" si="4"/>
        <v>-332.01678597877066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2022-12-14T11:34:18Z</dcterms:modified>
  <cp:category/>
  <cp:version/>
  <cp:contentType/>
  <cp:contentStatus/>
</cp:coreProperties>
</file>