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<sst xmlns="http://schemas.openxmlformats.org/spreadsheetml/2006/main" count="200" uniqueCount="169">
  <si>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</si>
  <si>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</si>
  <si>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</si>
  <si>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</si>
  <si>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</si>
  <si>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</si>
  <si>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</si>
  <si>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</si>
  <si>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</si>
  <si>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</si>
  <si>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</si>
  <si>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</si>
  <si>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</si>
  <si>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</si>
  <si>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</si>
  <si>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</si>
  <si>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</si>
  <si>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</si>
  <si>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</si>
  <si>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</si>
  <si>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</si>
  <si>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</si>
  <si>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</si>
  <si>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</si>
  <si>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</si>
  <si>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</si>
  <si>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</si>
  <si>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</si>
  <si>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</si>
  <si>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</si>
  <si>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</si>
  <si>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</si>
  <si>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</si>
  <si>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</si>
  <si>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</si>
  <si>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</si>
  <si>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</si>
  <si>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</si>
  <si>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</si>
  <si>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</si>
  <si>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</si>
  <si>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</si>
  <si>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</si>
  <si>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</si>
  <si>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</si>
  <si>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</si>
  <si>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</si>
  <si>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</si>
  <si>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</si>
  <si>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</si>
  <si>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</si>
  <si>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</si>
  <si>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</si>
  <si>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</si>
  <si>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</si>
  <si>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</si>
  <si>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</si>
  <si>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</si>
  <si>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</si>
  <si>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</si>
  <si>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</si>
  <si>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</si>
  <si>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</si>
  <si>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</si>
  <si>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</si>
  <si>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</si>
  <si>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</si>
  <si>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</si>
  <si>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</si>
  <si>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</si>
  <si>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</si>
  <si>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</si>
  <si>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</si>
  <si>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</si>
  <si>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</si>
  <si>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</si>
  <si>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</si>
  <si>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</si>
  <si>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</si>
  <si>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</si>
  <si>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</si>
  <si>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</si>
  <si>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</si>
  <si>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</si>
  <si>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</si>
  <si>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</si>
  <si>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</si>
  <si>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</si>
  <si>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</si>
  <si>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</si>
  <si>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</si>
  <si>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</si>
  <si>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</si>
  <si>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</si>
  <si>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</si>
  <si>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</si>
  <si>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</si>
  <si>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</si>
  <si>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</si>
  <si>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</si>
  <si>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</si>
  <si>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</si>
  <si>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</si>
  <si>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</si>
  <si>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</si>
  <si>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</si>
  <si>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</si>
  <si>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</si>
  <si>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</si>
  <si>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</si>
  <si>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</si>
  <si>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</si>
  <si>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</si>
  <si>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</si>
  <si>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</si>
  <si>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</si>
  <si>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</si>
  <si>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</si>
  <si>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</si>
  <si>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</si>
  <si>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</si>
  <si>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</si>
  <si>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</si>
  <si>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</si>
  <si>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</si>
  <si>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</si>
  <si>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</si>
  <si>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</si>
  <si>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</si>
  <si>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</si>
  <si>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</si>
  <si>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</si>
  <si>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</si>
  <si>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</si>
  <si>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</si>
  <si>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</si>
  <si>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</si>
  <si>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</si>
  <si>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</si>
  <si>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</si>
  <si>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</si>
  <si>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</si>
  <si>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</si>
  <si>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</si>
  <si>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</si>
  <si>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</si>
  <si>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</si>
  <si>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</si>
  <si>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</si>
  <si>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</si>
  <si>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</si>
  <si>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</si>
  <si>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</si>
  <si>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план 2022 г</t>
  </si>
  <si>
    <t>План 2022  год</t>
  </si>
  <si>
    <t>-0,2</t>
  </si>
  <si>
    <t>0</t>
  </si>
  <si>
    <t>-314,0</t>
  </si>
  <si>
    <t>по состоянию на 01.10.2022г.</t>
  </si>
  <si>
    <t>Факт на 01.10.2022</t>
  </si>
  <si>
    <t>+330,5</t>
  </si>
  <si>
    <t>-14,5</t>
  </si>
  <si>
    <t>-16,2</t>
  </si>
  <si>
    <t>-0,8</t>
  </si>
  <si>
    <t>-1444,4</t>
  </si>
  <si>
    <t>-679,4</t>
  </si>
  <si>
    <t>-2151,2</t>
  </si>
  <si>
    <t>факт                     на           01.10.2022 г</t>
  </si>
  <si>
    <t>-33,0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</si>
</sst>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49" fontId="3" fillId="0" borderId="10" xfId="52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 locked="0"/>
    </xf>
    <xf numFmtId="172" fontId="5" fillId="24" borderId="10" xfId="0" applyNumberFormat="1" applyFont="1" applyFill="1" applyBorder="1" applyAlignment="1">
      <alignment horizontal="center" vertical="top"/>
    </xf>
    <xf numFmtId="172" fontId="3" fillId="2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0">
      <selection activeCell="J92" sqref="J92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101" t="s">
        <v>0</v>
      </c>
      <c r="B1" s="101"/>
      <c r="C1" s="101"/>
      <c r="D1" s="101"/>
      <c r="E1" s="101"/>
      <c r="F1" s="101"/>
    </row>
    <row r="2" spans="1:6" ht="19.5">
      <c r="A2" s="1"/>
      <c r="B2" s="102" t="s">
        <v>158</v>
      </c>
      <c r="C2" s="102"/>
      <c r="D2" s="102"/>
      <c r="E2" s="102"/>
      <c r="F2" s="102"/>
    </row>
    <row r="4" spans="1:8" ht="40.5" customHeight="1">
      <c r="A4" s="2" t="s">
        <v>1</v>
      </c>
      <c r="B4" s="3" t="s">
        <v>2</v>
      </c>
      <c r="C4" s="3" t="s">
        <v>154</v>
      </c>
      <c r="D4" s="8" t="s">
        <v>159</v>
      </c>
      <c r="E4" s="9" t="s">
        <v>3</v>
      </c>
      <c r="F4" s="103" t="s">
        <v>4</v>
      </c>
      <c r="G4" s="104"/>
      <c r="H4" s="23"/>
    </row>
    <row r="5" spans="1:8" ht="17.25" customHeight="1">
      <c r="A5" s="4"/>
      <c r="B5" s="16" t="s">
        <v>107</v>
      </c>
      <c r="C5" s="63">
        <v>3526.7</v>
      </c>
      <c r="D5" s="63">
        <v>2096.8</v>
      </c>
      <c r="E5" s="64">
        <v>-1429.9</v>
      </c>
      <c r="F5" s="64">
        <f>E5-C5</f>
        <v>-4956.6</v>
      </c>
      <c r="G5" s="65">
        <f>E5/C5*100</f>
        <v>-40.54498539711345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786.3</v>
      </c>
      <c r="D7" s="66">
        <v>1116.8</v>
      </c>
      <c r="E7" s="100" t="s">
        <v>160</v>
      </c>
      <c r="F7" s="67">
        <f t="shared" si="0"/>
        <v>-455.79999999999995</v>
      </c>
      <c r="G7" s="68">
        <f t="shared" si="1"/>
        <v>42.03230319216584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358.7</v>
      </c>
      <c r="D11" s="66">
        <v>44.7</v>
      </c>
      <c r="E11" s="92" t="s">
        <v>157</v>
      </c>
      <c r="F11" s="67">
        <f t="shared" si="0"/>
        <v>-672.7</v>
      </c>
      <c r="G11" s="68">
        <f t="shared" si="1"/>
        <v>-87.5383328686925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116</v>
      </c>
      <c r="D13" s="66">
        <v>8.4</v>
      </c>
      <c r="E13" s="67">
        <v>-107.6</v>
      </c>
      <c r="F13" s="67">
        <f t="shared" si="0"/>
        <v>-223.6</v>
      </c>
      <c r="G13" s="68">
        <f t="shared" si="1"/>
        <v>-92.75862068965517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2265.3</v>
      </c>
      <c r="D14" s="66">
        <v>926.7</v>
      </c>
      <c r="E14" s="67">
        <v>-1338.6</v>
      </c>
      <c r="F14" s="67">
        <f t="shared" si="0"/>
        <v>-3603.9</v>
      </c>
      <c r="G14" s="68">
        <f t="shared" si="1"/>
        <v>-59.09151105813799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0.2</v>
      </c>
      <c r="E15" s="92" t="s">
        <v>155</v>
      </c>
      <c r="F15" s="67">
        <f t="shared" si="0"/>
        <v>-0.6000000000000001</v>
      </c>
      <c r="G15" s="68">
        <f t="shared" si="1"/>
        <v>-50</v>
      </c>
      <c r="H15" s="12" t="s">
        <v>106</v>
      </c>
    </row>
    <row r="16" spans="1:8" ht="16.5" customHeight="1">
      <c r="A16" s="4"/>
      <c r="B16" s="18" t="s">
        <v>111</v>
      </c>
      <c r="C16" s="83">
        <v>932.8</v>
      </c>
      <c r="D16" s="83">
        <v>918.3</v>
      </c>
      <c r="E16" s="97" t="s">
        <v>161</v>
      </c>
      <c r="F16" s="69">
        <f>E16-C16</f>
        <v>-947.3</v>
      </c>
      <c r="G16" s="65">
        <f t="shared" si="1"/>
        <v>-1.554459691252144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65.1</v>
      </c>
      <c r="D20" s="66">
        <v>48.9</v>
      </c>
      <c r="E20" s="92" t="s">
        <v>162</v>
      </c>
      <c r="F20" s="67">
        <f>E20-C20</f>
        <v>-81.3</v>
      </c>
      <c r="G20" s="68">
        <f>E20/C20*100</f>
        <v>-24.88479262672811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6.7</v>
      </c>
      <c r="D23" s="66">
        <v>5.9</v>
      </c>
      <c r="E23" s="92" t="s">
        <v>163</v>
      </c>
      <c r="F23" s="67">
        <f t="shared" si="0"/>
        <v>-7.5</v>
      </c>
      <c r="G23" s="68">
        <f t="shared" si="1"/>
        <v>-11.940298507462686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815.5</v>
      </c>
      <c r="D24" s="66">
        <v>815.5</v>
      </c>
      <c r="E24" s="92" t="s">
        <v>156</v>
      </c>
      <c r="F24" s="67">
        <f t="shared" si="0"/>
        <v>-815.5</v>
      </c>
      <c r="G24" s="68">
        <f t="shared" si="1"/>
        <v>0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45.5</v>
      </c>
      <c r="D25" s="66">
        <v>45.5</v>
      </c>
      <c r="E25" s="92" t="s">
        <v>156</v>
      </c>
      <c r="F25" s="67">
        <f t="shared" si="0"/>
        <v>-45.5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0</v>
      </c>
      <c r="D26" s="66">
        <v>0</v>
      </c>
      <c r="E26" s="66">
        <v>0</v>
      </c>
      <c r="F26" s="67">
        <f t="shared" si="0"/>
        <v>0</v>
      </c>
      <c r="G26" s="68" t="e">
        <f t="shared" si="1"/>
        <v>#DIV/0!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4459.5</v>
      </c>
      <c r="D28" s="70">
        <v>3015.1</v>
      </c>
      <c r="E28" s="95" t="s">
        <v>164</v>
      </c>
      <c r="F28" s="64">
        <f t="shared" si="0"/>
        <v>-5903.9</v>
      </c>
      <c r="G28" s="65">
        <f t="shared" si="1"/>
        <v>-32.389281309563856</v>
      </c>
      <c r="H28" s="12" t="s">
        <v>106</v>
      </c>
    </row>
    <row r="29" spans="1:8" ht="20.25" customHeight="1">
      <c r="A29" s="4"/>
      <c r="B29" s="20" t="s">
        <v>149</v>
      </c>
      <c r="C29" s="84">
        <v>7461.9</v>
      </c>
      <c r="D29" s="84">
        <v>6755.1</v>
      </c>
      <c r="E29" s="84">
        <v>-706.8</v>
      </c>
      <c r="F29" s="85">
        <f t="shared" si="0"/>
        <v>-8168.7</v>
      </c>
      <c r="G29" s="86">
        <f t="shared" si="1"/>
        <v>-9.472118361275278</v>
      </c>
      <c r="H29" s="12"/>
    </row>
    <row r="30" spans="1:8" ht="27" customHeight="1">
      <c r="A30" s="4">
        <v>1</v>
      </c>
      <c r="B30" s="20" t="s">
        <v>18</v>
      </c>
      <c r="C30" s="87">
        <v>7461.9</v>
      </c>
      <c r="D30" s="87">
        <v>6755.1</v>
      </c>
      <c r="E30" s="79">
        <v>-706.8</v>
      </c>
      <c r="F30" s="69">
        <f t="shared" si="0"/>
        <v>-8168.7</v>
      </c>
      <c r="G30" s="65">
        <f t="shared" si="1"/>
        <v>-9.472118361275278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6844.7</v>
      </c>
      <c r="D31" s="66">
        <v>6165.3</v>
      </c>
      <c r="E31" s="92" t="s">
        <v>165</v>
      </c>
      <c r="F31" s="67">
        <f t="shared" si="0"/>
        <v>-7524.099999999999</v>
      </c>
      <c r="G31" s="68">
        <f t="shared" si="1"/>
        <v>-9.925928090347275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96.9</v>
      </c>
      <c r="D33" s="66">
        <v>69.5</v>
      </c>
      <c r="E33" s="67">
        <v>-27.4</v>
      </c>
      <c r="F33" s="67">
        <f t="shared" si="0"/>
        <v>-124.30000000000001</v>
      </c>
      <c r="G33" s="68">
        <f t="shared" si="1"/>
        <v>-28.2765737874097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520.3</v>
      </c>
      <c r="D34" s="66">
        <v>520.3</v>
      </c>
      <c r="E34" s="66">
        <v>0</v>
      </c>
      <c r="F34" s="67">
        <f t="shared" si="0"/>
        <v>-520.3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11921.4</v>
      </c>
      <c r="D36" s="70">
        <v>9770.2</v>
      </c>
      <c r="E36" s="95" t="s">
        <v>166</v>
      </c>
      <c r="F36" s="64">
        <f t="shared" si="0"/>
        <v>-14072.599999999999</v>
      </c>
      <c r="G36" s="68">
        <f t="shared" si="1"/>
        <v>-18.04486050296106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153</v>
      </c>
      <c r="D39" s="90" t="s">
        <v>167</v>
      </c>
      <c r="E39" s="105" t="s">
        <v>150</v>
      </c>
      <c r="F39" s="106"/>
      <c r="G39" s="106"/>
      <c r="I39" s="89"/>
    </row>
    <row r="40" spans="1:8" ht="15">
      <c r="A40" s="55" t="s">
        <v>26</v>
      </c>
      <c r="B40" s="56" t="s">
        <v>27</v>
      </c>
      <c r="C40" s="94">
        <f>SUM(C41:C48)</f>
        <v>5808.8</v>
      </c>
      <c r="D40" s="35">
        <v>3788.6</v>
      </c>
      <c r="E40" s="71">
        <f aca="true" t="shared" si="2" ref="E40:E45">D40-C40</f>
        <v>-2020.2000000000003</v>
      </c>
      <c r="F40" s="71">
        <f aca="true" t="shared" si="3" ref="F40:F45">D40/C40*100</f>
        <v>65.22173254372674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5527.3</v>
      </c>
      <c r="D43" s="36">
        <v>3674.5</v>
      </c>
      <c r="E43" s="36">
        <v>-1852.8</v>
      </c>
      <c r="F43" s="36">
        <f t="shared" si="3"/>
        <v>66.47911276753568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</v>
      </c>
      <c r="D45" s="98">
        <v>3</v>
      </c>
      <c r="E45" s="36">
        <f t="shared" si="2"/>
        <v>0</v>
      </c>
      <c r="F45" s="36">
        <f t="shared" si="3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0</v>
      </c>
      <c r="D46" s="36">
        <v>0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133.8</v>
      </c>
      <c r="D47" s="26">
        <v>0</v>
      </c>
      <c r="E47" s="36">
        <v>-133.8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144.7</v>
      </c>
      <c r="D48" s="93">
        <v>111.1</v>
      </c>
      <c r="E48" s="36">
        <v>-33.6</v>
      </c>
      <c r="F48" s="36">
        <f>D48/C48*100</f>
        <v>76.77954388389772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102.2</v>
      </c>
      <c r="D49" s="40">
        <f>D50</f>
        <v>69.2</v>
      </c>
      <c r="E49" s="71">
        <v>-33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102.2</v>
      </c>
      <c r="D50" s="25">
        <v>69.2</v>
      </c>
      <c r="E50" s="96" t="s">
        <v>168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564.2</v>
      </c>
      <c r="D51" s="35">
        <f>SUM(D52:D53)</f>
        <v>543.9</v>
      </c>
      <c r="E51" s="71">
        <f aca="true" t="shared" si="4" ref="E51:E96">D51-C51</f>
        <v>-20.300000000000068</v>
      </c>
      <c r="F51" s="71">
        <f aca="true" t="shared" si="5" ref="F51:F96">D51/C51*100</f>
        <v>96.40198511166251</v>
      </c>
      <c r="G51" s="52"/>
      <c r="H51" s="53"/>
    </row>
    <row r="52" spans="1:8" ht="40.5" customHeight="1">
      <c r="A52" s="57" t="s">
        <v>151</v>
      </c>
      <c r="B52" s="58" t="s">
        <v>152</v>
      </c>
      <c r="C52" s="25">
        <v>564.2</v>
      </c>
      <c r="D52" s="36">
        <v>543.9</v>
      </c>
      <c r="E52" s="36">
        <f t="shared" si="4"/>
        <v>-20.300000000000068</v>
      </c>
      <c r="F52" s="36">
        <f t="shared" si="5"/>
        <v>96.40198511166251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5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1284.4</v>
      </c>
      <c r="D60" s="41">
        <f>SUM(D61:D64)</f>
        <v>1112.3</v>
      </c>
      <c r="E60" s="71">
        <f t="shared" si="4"/>
        <v>-172.10000000000014</v>
      </c>
      <c r="F60" s="71">
        <f t="shared" si="5"/>
        <v>86.60074743070693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1284.4</v>
      </c>
      <c r="D63" s="36">
        <v>1112.3</v>
      </c>
      <c r="E63" s="36">
        <v>-172.1</v>
      </c>
      <c r="F63" s="36">
        <f t="shared" si="5"/>
        <v>86.60074743070693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v>-1</v>
      </c>
      <c r="F65" s="71">
        <f t="shared" si="5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4.2</v>
      </c>
      <c r="E67" s="71">
        <f t="shared" si="4"/>
        <v>-5.8</v>
      </c>
      <c r="F67" s="36">
        <f t="shared" si="5"/>
        <v>42.00000000000001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4"/>
        <v>0</v>
      </c>
      <c r="F69" s="71" t="e">
        <f t="shared" si="5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4.2</v>
      </c>
      <c r="E70" s="36">
        <f t="shared" si="4"/>
        <v>-5.8</v>
      </c>
      <c r="F70" s="36">
        <f t="shared" si="5"/>
        <v>42.00000000000001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72</v>
      </c>
      <c r="B73" s="60" t="s">
        <v>73</v>
      </c>
      <c r="C73" s="41">
        <v>4476.7</v>
      </c>
      <c r="D73" s="41">
        <v>3218</v>
      </c>
      <c r="E73" s="71">
        <v>-1258.7</v>
      </c>
      <c r="F73" s="36">
        <f t="shared" si="5"/>
        <v>71.883306900172</v>
      </c>
    </row>
    <row r="74" spans="1:6" ht="15">
      <c r="A74" s="57" t="s">
        <v>74</v>
      </c>
      <c r="B74" s="62" t="s">
        <v>75</v>
      </c>
      <c r="C74" s="38">
        <v>4476.7</v>
      </c>
      <c r="D74" s="38">
        <v>3218</v>
      </c>
      <c r="E74" s="36">
        <f t="shared" si="4"/>
        <v>-1258.6999999999998</v>
      </c>
      <c r="F74" s="36">
        <f t="shared" si="5"/>
        <v>71.883306900172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4"/>
        <v>0</v>
      </c>
      <c r="F76" s="71" t="e">
        <f t="shared" si="5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4"/>
        <v>0</v>
      </c>
      <c r="F79" s="71" t="e">
        <f t="shared" si="5"/>
        <v>#DIV/0!</v>
      </c>
    </row>
    <row r="80" spans="1:6" ht="15">
      <c r="A80" s="55" t="s">
        <v>86</v>
      </c>
      <c r="B80" s="60" t="s">
        <v>87</v>
      </c>
      <c r="C80" s="99">
        <f>SUM(C81:C85)</f>
        <v>82.7</v>
      </c>
      <c r="D80" s="41">
        <v>53.7</v>
      </c>
      <c r="E80" s="71">
        <v>-29</v>
      </c>
      <c r="F80" s="36">
        <f t="shared" si="5"/>
        <v>64.9334945586457</v>
      </c>
    </row>
    <row r="81" spans="1:6" ht="15">
      <c r="A81" s="57" t="s">
        <v>140</v>
      </c>
      <c r="B81" s="58" t="s">
        <v>141</v>
      </c>
      <c r="C81" s="38">
        <v>82.7</v>
      </c>
      <c r="D81" s="38">
        <v>53.7</v>
      </c>
      <c r="E81" s="36">
        <f t="shared" si="4"/>
        <v>-29</v>
      </c>
      <c r="F81" s="36">
        <f t="shared" si="5"/>
        <v>64.9334945586457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5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v>-2</v>
      </c>
      <c r="F86" s="36">
        <f t="shared" si="5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v>-2</v>
      </c>
      <c r="F87" s="36">
        <f t="shared" si="5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4"/>
        <v>0</v>
      </c>
      <c r="F89" s="71" t="e">
        <f t="shared" si="5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100</v>
      </c>
      <c r="C95" s="45">
        <v>12326.5</v>
      </c>
      <c r="D95" s="45">
        <v>8789.9</v>
      </c>
      <c r="E95" s="71">
        <v>-3542.1</v>
      </c>
      <c r="F95" s="71">
        <f t="shared" si="5"/>
        <v>71.30896848253762</v>
      </c>
    </row>
    <row r="96" spans="1:6" ht="15">
      <c r="A96" s="57"/>
      <c r="B96" s="60" t="s">
        <v>101</v>
      </c>
      <c r="C96" s="46">
        <v>-410.6</v>
      </c>
      <c r="D96" s="47">
        <v>980.2</v>
      </c>
      <c r="E96" s="71">
        <v>1390.8</v>
      </c>
      <c r="F96" s="71">
        <f t="shared" si="5"/>
        <v>-238.72381880175354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2022-10-13T11:43:40Z</dcterms:modified>
  <cp:category/>
  <cp:version/>
  <cp:contentType/>
  <cp:contentStatus/>
</cp:coreProperties>
</file>