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<sst xmlns="http://schemas.openxmlformats.org/spreadsheetml/2006/main" count="195" uniqueCount="164">
  <si>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</si>
  <si>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</si>
  <si>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</si>
  <si>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</si>
  <si>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</si>
  <si>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</si>
  <si>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</si>
  <si>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</si>
  <si>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</si>
  <si>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</si>
  <si>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</si>
  <si>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</si>
  <si>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</si>
  <si>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</si>
  <si>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</si>
  <si>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</si>
  <si>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</si>
  <si>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</si>
  <si>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</si>
  <si>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</si>
  <si>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</si>
  <si>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</si>
  <si>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</si>
  <si>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</si>
  <si>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</si>
  <si>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</si>
  <si>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</si>
  <si>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</si>
  <si>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</si>
  <si>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</si>
  <si>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</si>
  <si>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</si>
  <si>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</si>
  <si>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</si>
  <si>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</si>
  <si>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</si>
  <si>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</si>
  <si>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</si>
  <si>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</si>
  <si>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</si>
  <si>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</si>
  <si>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</si>
  <si>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</si>
  <si>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</si>
  <si>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</si>
  <si>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</si>
  <si>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</si>
  <si>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</si>
  <si>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</si>
  <si>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</si>
  <si>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</si>
  <si>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</si>
  <si>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</si>
  <si>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</si>
  <si>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</si>
  <si>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</si>
  <si>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</si>
  <si>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</si>
  <si>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</si>
  <si>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</si>
  <si>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</si>
  <si>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</si>
  <si>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</si>
  <si>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</si>
  <si>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</si>
  <si>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</si>
  <si>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</si>
  <si>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</si>
  <si>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</si>
  <si>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</si>
  <si>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</si>
  <si>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</si>
  <si>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</si>
  <si>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</si>
  <si>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</si>
  <si>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</si>
  <si>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</si>
  <si>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</si>
  <si>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</si>
  <si>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</si>
  <si>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</si>
  <si>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</si>
  <si>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</si>
  <si>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</si>
  <si>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</si>
  <si>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</si>
  <si>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</si>
  <si>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</si>
  <si>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</si>
  <si>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</si>
  <si>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</si>
  <si>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</si>
  <si>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</si>
  <si>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</si>
  <si>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</si>
  <si>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</si>
  <si>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</si>
  <si>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</si>
  <si>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</si>
  <si>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</si>
  <si>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</si>
  <si>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</si>
  <si>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</si>
  <si>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</si>
  <si>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</si>
  <si>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</si>
  <si>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</si>
  <si>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</si>
  <si>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</si>
  <si>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</si>
  <si>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</si>
  <si>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</si>
  <si>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</si>
  <si>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</si>
  <si>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</si>
  <si>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</si>
  <si>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</si>
  <si>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</si>
  <si>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</si>
  <si>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</si>
  <si>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</si>
  <si>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</si>
  <si>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</si>
  <si>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</si>
  <si>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</si>
  <si>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</si>
  <si>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</si>
  <si>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</si>
  <si>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</si>
  <si>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</si>
  <si>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</si>
  <si>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</si>
  <si>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</si>
  <si>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</si>
  <si>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</si>
  <si>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</si>
  <si>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</si>
  <si>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</si>
  <si>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</si>
  <si>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</si>
  <si>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</si>
  <si>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</si>
  <si>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</si>
  <si>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</si>
  <si>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</si>
  <si>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</si>
  <si>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</si>
  <si>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</si>
  <si>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</si>
  <si>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</si>
  <si>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</si>
  <si>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План 2021од</t>
  </si>
  <si>
    <t>план 2021 г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</si>
  <si>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</si>
  <si>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</si>
  <si>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</si>
  <si>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+7,1</t>
  </si>
  <si>
    <t>по состоянию на 01.10.2021г.</t>
  </si>
  <si>
    <t>Факт на 01.10.2021</t>
  </si>
  <si>
    <t>95,9</t>
  </si>
  <si>
    <t>-1416,2</t>
  </si>
  <si>
    <t>-0,1</t>
  </si>
  <si>
    <t>-517,1</t>
  </si>
  <si>
    <t>факт                     на           01.10.2021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</si>
</sst>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 applyProtection="1">
      <alignment/>
      <protection locked="0"/>
    </xf>
    <xf numFmtId="172" fontId="3" fillId="24" borderId="1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70">
      <selection activeCell="I95" sqref="I95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6" t="s">
        <v>0</v>
      </c>
      <c r="B1" s="96"/>
      <c r="C1" s="96"/>
      <c r="D1" s="96"/>
      <c r="E1" s="96"/>
      <c r="F1" s="96"/>
    </row>
    <row r="2" spans="1:6" ht="19.5">
      <c r="A2" s="1"/>
      <c r="B2" s="97" t="s">
        <v>157</v>
      </c>
      <c r="C2" s="97"/>
      <c r="D2" s="97"/>
      <c r="E2" s="97"/>
      <c r="F2" s="97"/>
    </row>
    <row r="4" spans="1:8" ht="40.5" customHeight="1">
      <c r="A4" s="2" t="s">
        <v>1</v>
      </c>
      <c r="B4" s="3" t="s">
        <v>2</v>
      </c>
      <c r="C4" s="3" t="s">
        <v>151</v>
      </c>
      <c r="D4" s="8" t="s">
        <v>158</v>
      </c>
      <c r="E4" s="9" t="s">
        <v>3</v>
      </c>
      <c r="F4" s="98" t="s">
        <v>4</v>
      </c>
      <c r="G4" s="99"/>
      <c r="H4" s="23"/>
    </row>
    <row r="5" spans="1:8" ht="17.25" customHeight="1">
      <c r="A5" s="4"/>
      <c r="B5" s="16" t="s">
        <v>107</v>
      </c>
      <c r="C5" s="63">
        <v>3095</v>
      </c>
      <c r="D5" s="63">
        <v>1677.2</v>
      </c>
      <c r="E5" s="63">
        <v>-1417.8</v>
      </c>
      <c r="F5" s="64">
        <f>E5-C5</f>
        <v>-4512.8</v>
      </c>
      <c r="G5" s="65">
        <f>E5/C5*100</f>
        <v>-45.809369951534734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686.1</v>
      </c>
      <c r="D7" s="66">
        <v>782</v>
      </c>
      <c r="E7" s="92" t="s">
        <v>159</v>
      </c>
      <c r="F7" s="67">
        <f t="shared" si="0"/>
        <v>-590.2</v>
      </c>
      <c r="G7" s="68">
        <f t="shared" si="1"/>
        <v>13.977554292377206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229.3</v>
      </c>
      <c r="D11" s="66">
        <v>236.4</v>
      </c>
      <c r="E11" s="92" t="s">
        <v>156</v>
      </c>
      <c r="F11" s="67">
        <f t="shared" si="0"/>
        <v>-222.20000000000002</v>
      </c>
      <c r="G11" s="68">
        <f t="shared" si="1"/>
        <v>3.0963802878325333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108.2</v>
      </c>
      <c r="D13" s="66">
        <v>3.6</v>
      </c>
      <c r="E13" s="66">
        <v>-104.6</v>
      </c>
      <c r="F13" s="67">
        <f t="shared" si="0"/>
        <v>-212.8</v>
      </c>
      <c r="G13" s="68">
        <f t="shared" si="1"/>
        <v>-96.6728280961183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654.8</v>
      </c>
      <c r="E14" s="92" t="s">
        <v>160</v>
      </c>
      <c r="F14" s="67">
        <f t="shared" si="0"/>
        <v>-3487.2</v>
      </c>
      <c r="G14" s="68">
        <f t="shared" si="1"/>
        <v>-68.3824239497827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0.4</v>
      </c>
      <c r="E15" s="92" t="s">
        <v>155</v>
      </c>
      <c r="F15" s="67">
        <f t="shared" si="0"/>
        <v>-0.4</v>
      </c>
      <c r="G15" s="68">
        <f t="shared" si="1"/>
        <v>0</v>
      </c>
      <c r="H15" s="12" t="s">
        <v>106</v>
      </c>
    </row>
    <row r="16" spans="1:8" ht="16.5" customHeight="1">
      <c r="A16" s="4"/>
      <c r="B16" s="18" t="s">
        <v>111</v>
      </c>
      <c r="C16" s="83">
        <v>169.2</v>
      </c>
      <c r="D16" s="83">
        <v>149</v>
      </c>
      <c r="E16" s="83">
        <v>-20.2</v>
      </c>
      <c r="F16" s="69">
        <f>E16-C16</f>
        <v>-189.39999999999998</v>
      </c>
      <c r="G16" s="65">
        <f t="shared" si="1"/>
        <v>-11.93853427895981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44.3</v>
      </c>
      <c r="D20" s="66">
        <v>44.2</v>
      </c>
      <c r="E20" s="92" t="s">
        <v>161</v>
      </c>
      <c r="F20" s="67">
        <f>E20-C20</f>
        <v>-44.4</v>
      </c>
      <c r="G20" s="68">
        <f>E20/C20*100</f>
        <v>-0.22573363431151244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6.6</v>
      </c>
      <c r="D23" s="66">
        <v>3.1</v>
      </c>
      <c r="E23" s="66">
        <v>-3.5</v>
      </c>
      <c r="F23" s="67">
        <f t="shared" si="0"/>
        <v>-10.1</v>
      </c>
      <c r="G23" s="68">
        <f t="shared" si="1"/>
        <v>-53.03030303030303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101.7</v>
      </c>
      <c r="D25" s="66">
        <v>101.7</v>
      </c>
      <c r="E25" s="92" t="s">
        <v>155</v>
      </c>
      <c r="F25" s="67">
        <f t="shared" si="0"/>
        <v>-101.7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16.6</v>
      </c>
      <c r="D26" s="66">
        <v>0</v>
      </c>
      <c r="E26" s="66">
        <v>-16.6</v>
      </c>
      <c r="F26" s="67">
        <f t="shared" si="0"/>
        <v>-33.2</v>
      </c>
      <c r="G26" s="68">
        <f t="shared" si="1"/>
        <v>-100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3264.2</v>
      </c>
      <c r="D28" s="70">
        <v>1826.2</v>
      </c>
      <c r="E28" s="70">
        <v>-1438</v>
      </c>
      <c r="F28" s="64">
        <f t="shared" si="0"/>
        <v>-4702.2</v>
      </c>
      <c r="G28" s="65">
        <f t="shared" si="1"/>
        <v>-44.05367318179033</v>
      </c>
      <c r="H28" s="12" t="s">
        <v>106</v>
      </c>
    </row>
    <row r="29" spans="1:8" ht="20.25" customHeight="1">
      <c r="A29" s="4"/>
      <c r="B29" s="20" t="s">
        <v>149</v>
      </c>
      <c r="C29" s="84">
        <v>6244.4</v>
      </c>
      <c r="D29" s="84">
        <v>5691.2</v>
      </c>
      <c r="E29" s="84">
        <v>-553.2</v>
      </c>
      <c r="F29" s="85">
        <f t="shared" si="0"/>
        <v>-6797.599999999999</v>
      </c>
      <c r="G29" s="86">
        <f t="shared" si="1"/>
        <v>-8.859137787457563</v>
      </c>
      <c r="H29" s="12"/>
    </row>
    <row r="30" spans="1:8" ht="27" customHeight="1">
      <c r="A30" s="4">
        <v>1</v>
      </c>
      <c r="B30" s="20" t="s">
        <v>18</v>
      </c>
      <c r="C30" s="87">
        <v>6244.4</v>
      </c>
      <c r="D30" s="87">
        <v>5691.2</v>
      </c>
      <c r="E30" s="79">
        <v>-553.2</v>
      </c>
      <c r="F30" s="69">
        <f t="shared" si="0"/>
        <v>-6797.599999999999</v>
      </c>
      <c r="G30" s="65">
        <f t="shared" si="1"/>
        <v>-8.859137787457563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6082.8</v>
      </c>
      <c r="D31" s="66">
        <v>5565.7</v>
      </c>
      <c r="E31" s="94" t="s">
        <v>162</v>
      </c>
      <c r="F31" s="67">
        <f t="shared" si="0"/>
        <v>-6599.900000000001</v>
      </c>
      <c r="G31" s="68">
        <f t="shared" si="1"/>
        <v>-8.501019267442626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96.3</v>
      </c>
      <c r="D33" s="66">
        <v>60.2</v>
      </c>
      <c r="E33" s="67">
        <v>-36.1</v>
      </c>
      <c r="F33" s="67">
        <f t="shared" si="0"/>
        <v>-132.4</v>
      </c>
      <c r="G33" s="68">
        <f t="shared" si="1"/>
        <v>-37.48701973001039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65.3</v>
      </c>
      <c r="D34" s="66">
        <v>65.3</v>
      </c>
      <c r="E34" s="66">
        <v>0</v>
      </c>
      <c r="F34" s="67">
        <f t="shared" si="0"/>
        <v>-65.3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9508.6</v>
      </c>
      <c r="D36" s="70">
        <v>7517.4</v>
      </c>
      <c r="E36" s="70">
        <v>-1991.2</v>
      </c>
      <c r="F36" s="64">
        <f t="shared" si="0"/>
        <v>-11499.800000000001</v>
      </c>
      <c r="G36" s="68">
        <f t="shared" si="1"/>
        <v>-20.941042845424143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152</v>
      </c>
      <c r="D39" s="90" t="s">
        <v>163</v>
      </c>
      <c r="E39" s="100" t="s">
        <v>150</v>
      </c>
      <c r="F39" s="101"/>
      <c r="G39" s="101"/>
      <c r="I39" s="89"/>
    </row>
    <row r="40" spans="1:8" ht="15">
      <c r="A40" s="55" t="s">
        <v>26</v>
      </c>
      <c r="B40" s="56" t="s">
        <v>27</v>
      </c>
      <c r="C40" s="95">
        <v>4811.6</v>
      </c>
      <c r="D40" s="35">
        <v>3092.4</v>
      </c>
      <c r="E40" s="71">
        <v>-1719.2</v>
      </c>
      <c r="F40" s="71">
        <f aca="true" t="shared" si="2" ref="F40:F45">D40/C40*100</f>
        <v>64.26968160279326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4325.2</v>
      </c>
      <c r="D43" s="36">
        <v>2770.9</v>
      </c>
      <c r="E43" s="36">
        <v>-1554.3</v>
      </c>
      <c r="F43" s="36">
        <f t="shared" si="2"/>
        <v>64.06408952187182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3.8</v>
      </c>
      <c r="D45" s="93">
        <v>3.8</v>
      </c>
      <c r="E45" s="36">
        <v>0</v>
      </c>
      <c r="F45" s="36">
        <f t="shared" si="2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199.9</v>
      </c>
      <c r="D46" s="36">
        <v>199.9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f>D47-C47</f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277.7</v>
      </c>
      <c r="D48" s="93">
        <v>117.9</v>
      </c>
      <c r="E48" s="36">
        <v>-159.8</v>
      </c>
      <c r="F48" s="36">
        <f>D48/C48*100</f>
        <v>42.4558876485416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96.1</v>
      </c>
      <c r="D49" s="40">
        <f>D50</f>
        <v>60</v>
      </c>
      <c r="E49" s="71">
        <v>-47.6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96.1</v>
      </c>
      <c r="D50" s="25">
        <v>60</v>
      </c>
      <c r="E50" s="36">
        <v>-36.1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140</v>
      </c>
      <c r="D51" s="35">
        <f>SUM(D52:D53)</f>
        <v>74.3</v>
      </c>
      <c r="E51" s="71">
        <f aca="true" t="shared" si="3" ref="E51:E94">D51-C51</f>
        <v>-65.7</v>
      </c>
      <c r="F51" s="71">
        <f aca="true" t="shared" si="4" ref="F51:F96">D51/C51*100</f>
        <v>53.07142857142857</v>
      </c>
      <c r="G51" s="52"/>
      <c r="H51" s="53"/>
    </row>
    <row r="52" spans="1:8" ht="40.5" customHeight="1">
      <c r="A52" s="57" t="s">
        <v>153</v>
      </c>
      <c r="B52" s="58" t="s">
        <v>154</v>
      </c>
      <c r="C52" s="25">
        <v>140</v>
      </c>
      <c r="D52" s="36">
        <v>74.3</v>
      </c>
      <c r="E52" s="36">
        <v>-65.7</v>
      </c>
      <c r="F52" s="36">
        <f t="shared" si="4"/>
        <v>53.07142857142857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662.9</v>
      </c>
      <c r="D60" s="41">
        <f>SUM(D61:D64)</f>
        <v>540.9</v>
      </c>
      <c r="E60" s="71">
        <f t="shared" si="3"/>
        <v>-122</v>
      </c>
      <c r="F60" s="71">
        <f t="shared" si="4"/>
        <v>81.5960174988686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662.9</v>
      </c>
      <c r="D63" s="36">
        <v>540.9</v>
      </c>
      <c r="E63" s="36">
        <v>-122</v>
      </c>
      <c r="F63" s="36">
        <f t="shared" si="4"/>
        <v>81.5960174988686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f t="shared" si="3"/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1.5</v>
      </c>
      <c r="E67" s="71">
        <f t="shared" si="3"/>
        <v>-8.5</v>
      </c>
      <c r="F67" s="36">
        <f t="shared" si="4"/>
        <v>15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1.5</v>
      </c>
      <c r="E70" s="36">
        <f t="shared" si="3"/>
        <v>-8.5</v>
      </c>
      <c r="F70" s="36">
        <f t="shared" si="4"/>
        <v>15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4024.3</v>
      </c>
      <c r="D73" s="41">
        <v>2940.8</v>
      </c>
      <c r="E73" s="71">
        <v>-1083.5</v>
      </c>
      <c r="F73" s="36">
        <f t="shared" si="4"/>
        <v>73.07606291777452</v>
      </c>
    </row>
    <row r="74" spans="1:6" ht="15">
      <c r="A74" s="57" t="s">
        <v>74</v>
      </c>
      <c r="B74" s="62" t="s">
        <v>75</v>
      </c>
      <c r="C74" s="38">
        <v>4024.3</v>
      </c>
      <c r="D74" s="38">
        <v>2940.8</v>
      </c>
      <c r="E74" s="36">
        <v>-1083.5</v>
      </c>
      <c r="F74" s="36">
        <f t="shared" si="4"/>
        <v>73.07606291777452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71">
        <v>48.4</v>
      </c>
      <c r="E80" s="71">
        <v>-24.2</v>
      </c>
      <c r="F80" s="36">
        <f t="shared" si="4"/>
        <v>66.66666666666667</v>
      </c>
    </row>
    <row r="81" spans="1:6" ht="15">
      <c r="A81" s="57" t="s">
        <v>140</v>
      </c>
      <c r="B81" s="58" t="s">
        <v>141</v>
      </c>
      <c r="C81" s="38">
        <v>72.6</v>
      </c>
      <c r="D81" s="38">
        <v>48.4</v>
      </c>
      <c r="E81" s="36">
        <v>-24.2</v>
      </c>
      <c r="F81" s="36">
        <f t="shared" si="4"/>
        <v>66.66666666666667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f t="shared" si="3"/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f t="shared" si="3"/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9820.5</v>
      </c>
      <c r="D95" s="45">
        <v>6758.3</v>
      </c>
      <c r="E95" s="71">
        <v>-30632.2</v>
      </c>
      <c r="F95" s="71">
        <f t="shared" si="4"/>
        <v>68.81828827452777</v>
      </c>
    </row>
    <row r="96" spans="1:6" ht="15">
      <c r="A96" s="57"/>
      <c r="B96" s="60" t="s">
        <v>101</v>
      </c>
      <c r="C96" s="46">
        <v>-311.9</v>
      </c>
      <c r="D96" s="47">
        <v>759.1</v>
      </c>
      <c r="E96" s="71"/>
      <c r="F96" s="71">
        <f t="shared" si="4"/>
        <v>-243.37928823340818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2021-10-20T08:18:13Z</dcterms:modified>
  <cp:category/>
  <cp:version/>
  <cp:contentType/>
  <cp:contentStatus/>
</cp:coreProperties>
</file>