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<sst xmlns="http://schemas.openxmlformats.org/spreadsheetml/2006/main" count="188" uniqueCount="158">
  <si>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</si>
  <si>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</si>
  <si>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</si>
  <si>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</si>
  <si>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</si>
  <si>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</si>
  <si>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</si>
  <si>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</si>
  <si>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</si>
  <si>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</si>
  <si>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</si>
  <si>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</si>
  <si>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</si>
  <si>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</si>
  <si>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</si>
  <si>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</si>
  <si>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</si>
  <si>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</si>
  <si>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</si>
  <si>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</si>
  <si>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</si>
  <si>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</si>
  <si>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</si>
  <si>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</si>
  <si>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</si>
  <si>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</si>
  <si>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</si>
  <si>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</si>
  <si>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</si>
  <si>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</si>
  <si>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</si>
  <si>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</si>
  <si>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</si>
  <si>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</si>
  <si>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</si>
  <si>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</si>
  <si>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</si>
  <si>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</si>
  <si>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</si>
  <si>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</si>
  <si>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</si>
  <si>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</si>
  <si>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</si>
  <si>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</si>
  <si>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</si>
  <si>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</si>
  <si>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</si>
  <si>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</si>
  <si>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</si>
  <si>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</si>
  <si>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</si>
  <si>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</si>
  <si>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</si>
  <si>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</si>
  <si>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</si>
  <si>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</si>
  <si>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</si>
  <si>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</si>
  <si>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</si>
  <si>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</si>
  <si>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</si>
  <si>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</si>
  <si>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</si>
  <si>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</si>
  <si>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</si>
  <si>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</si>
  <si>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</si>
  <si>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</si>
  <si>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</si>
  <si>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</si>
  <si>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</si>
  <si>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</si>
  <si>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</si>
  <si>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</si>
  <si>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</si>
  <si>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</si>
  <si>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</si>
  <si>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</si>
  <si>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</si>
  <si>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</si>
  <si>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</si>
  <si>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</si>
  <si>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</si>
  <si>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</si>
  <si>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</si>
  <si>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</si>
  <si>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</si>
  <si>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</si>
  <si>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</si>
  <si>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</si>
  <si>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</si>
  <si>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</si>
  <si>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</si>
  <si>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</si>
  <si>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</si>
  <si>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</si>
  <si>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</si>
  <si>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</si>
  <si>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</si>
  <si>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</si>
  <si>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</si>
  <si>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</si>
  <si>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</si>
  <si>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</si>
  <si>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</si>
  <si>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</si>
  <si>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</si>
  <si>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</si>
  <si>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</si>
  <si>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</si>
  <si>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</si>
  <si>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</si>
  <si>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</si>
  <si>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</si>
  <si>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</si>
  <si>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</si>
  <si>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</si>
  <si>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</si>
  <si>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</si>
  <si>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</si>
  <si>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</si>
  <si>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</si>
  <si>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</si>
  <si>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</si>
  <si>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</si>
  <si>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</si>
  <si>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</si>
  <si>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</si>
  <si>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</si>
  <si>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</si>
  <si>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</si>
  <si>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</si>
  <si>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</si>
  <si>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</si>
  <si>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</si>
  <si>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</si>
  <si>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</si>
  <si>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</si>
  <si>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</si>
  <si>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</si>
  <si>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</si>
  <si>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</si>
  <si>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</si>
  <si>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</si>
  <si>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</si>
  <si>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</si>
  <si>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</si>
  <si>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</si>
  <si>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</si>
  <si>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</si>
  <si>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</si>
  <si>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</si>
  <si>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</si>
  <si>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</si>
  <si>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</si>
  <si>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01.09.2020г.</t>
  </si>
  <si>
    <t>Факт на 01.09.2020</t>
  </si>
  <si>
    <t>факт    на  01.09.2020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</si>
</sst>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distributed"/>
      <protection/>
    </xf>
    <xf numFmtId="49" fontId="29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172" fontId="3" fillId="0" borderId="10" xfId="52" applyNumberFormat="1" applyFont="1" applyFill="1" applyBorder="1" applyProtection="1">
      <alignment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7">
      <selection activeCell="D81" sqref="D81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5" width="11.00390625" style="0" customWidth="1"/>
    <col min="6" max="6" width="0.2890625" style="0" hidden="1" customWidth="1"/>
    <col min="7" max="7" width="8.7109375" style="0" customWidth="1"/>
    <col min="8" max="8" width="3.7109375" style="0" customWidth="1"/>
  </cols>
  <sheetData>
    <row r="1" spans="1:6" ht="19.5">
      <c r="A1" s="92" t="s">
        <v>0</v>
      </c>
      <c r="B1" s="92"/>
      <c r="C1" s="92"/>
      <c r="D1" s="92"/>
      <c r="E1" s="92"/>
      <c r="F1" s="92"/>
    </row>
    <row r="2" spans="1:6" ht="19.5">
      <c r="A2" s="1"/>
      <c r="B2" s="93" t="s">
        <v>155</v>
      </c>
      <c r="C2" s="93"/>
      <c r="D2" s="93"/>
      <c r="E2" s="93"/>
      <c r="F2" s="93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94" t="s">
        <v>4</v>
      </c>
      <c r="G4" s="95"/>
      <c r="H4" s="23"/>
    </row>
    <row r="5" spans="1:8" ht="17.25" customHeight="1">
      <c r="A5" s="4"/>
      <c r="B5" s="16" t="s">
        <v>108</v>
      </c>
      <c r="C5" s="63">
        <v>3155.5</v>
      </c>
      <c r="D5" s="63">
        <v>1282.4</v>
      </c>
      <c r="E5" s="63">
        <v>1282.4</v>
      </c>
      <c r="F5" s="64">
        <f>E5-C5</f>
        <v>-1873.1</v>
      </c>
      <c r="G5" s="65">
        <f>E5/C5*100</f>
        <v>40.64015211535414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8" ht="16.5" customHeight="1">
      <c r="A7" s="4">
        <v>2</v>
      </c>
      <c r="B7" s="17" t="s">
        <v>6</v>
      </c>
      <c r="C7" s="66">
        <v>685.3</v>
      </c>
      <c r="D7" s="66">
        <v>540.3</v>
      </c>
      <c r="E7" s="66">
        <v>540.3</v>
      </c>
      <c r="F7" s="67">
        <f t="shared" si="0"/>
        <v>-145</v>
      </c>
      <c r="G7" s="68">
        <f t="shared" si="1"/>
        <v>78.84138333576536</v>
      </c>
      <c r="H7" s="12" t="s">
        <v>107</v>
      </c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322.4</v>
      </c>
      <c r="D11" s="66">
        <v>97.9</v>
      </c>
      <c r="E11" s="66">
        <v>97.9</v>
      </c>
      <c r="F11" s="67">
        <f t="shared" si="0"/>
        <v>-224.49999999999997</v>
      </c>
      <c r="G11" s="68">
        <f t="shared" si="1"/>
        <v>30.366004962779158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73.7</v>
      </c>
      <c r="D13" s="66">
        <v>1.4</v>
      </c>
      <c r="E13" s="66">
        <v>1.4</v>
      </c>
      <c r="F13" s="67">
        <f t="shared" si="0"/>
        <v>-72.3</v>
      </c>
      <c r="G13" s="68">
        <f t="shared" si="1"/>
        <v>1.8995929443690636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641.7</v>
      </c>
      <c r="E14" s="66">
        <v>641.7</v>
      </c>
      <c r="F14" s="67">
        <f t="shared" si="0"/>
        <v>-1429.3</v>
      </c>
      <c r="G14" s="68">
        <f t="shared" si="1"/>
        <v>30.985031385803964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3.1</v>
      </c>
      <c r="D15" s="66">
        <v>1.1</v>
      </c>
      <c r="E15" s="66">
        <v>1.1</v>
      </c>
      <c r="F15" s="67">
        <f t="shared" si="0"/>
        <v>-2</v>
      </c>
      <c r="G15" s="68">
        <f t="shared" si="1"/>
        <v>35.483870967741936</v>
      </c>
      <c r="H15" s="12" t="s">
        <v>107</v>
      </c>
    </row>
    <row r="16" spans="1:8" ht="16.5" customHeight="1">
      <c r="A16" s="4"/>
      <c r="B16" s="18" t="s">
        <v>112</v>
      </c>
      <c r="C16" s="87">
        <v>422.1</v>
      </c>
      <c r="D16" s="87">
        <v>397.2</v>
      </c>
      <c r="E16" s="87">
        <v>414.2</v>
      </c>
      <c r="F16" s="69">
        <f>E16-C16</f>
        <v>-7.900000000000034</v>
      </c>
      <c r="G16" s="65">
        <f t="shared" si="1"/>
        <v>98.12840559109215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62.4</v>
      </c>
      <c r="D20" s="66">
        <v>41.6</v>
      </c>
      <c r="E20" s="66">
        <v>41.6</v>
      </c>
      <c r="F20" s="67">
        <f>E20-C20</f>
        <v>-20.799999999999997</v>
      </c>
      <c r="G20" s="68">
        <f>E20/C20*100</f>
        <v>66.66666666666667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6.4</v>
      </c>
      <c r="D23" s="66">
        <v>2.3</v>
      </c>
      <c r="E23" s="66">
        <v>2.3</v>
      </c>
      <c r="F23" s="67">
        <f t="shared" si="0"/>
        <v>-4.1000000000000005</v>
      </c>
      <c r="G23" s="68">
        <f t="shared" si="1"/>
        <v>35.93749999999999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353.3</v>
      </c>
      <c r="F25" s="67">
        <f t="shared" si="0"/>
        <v>0</v>
      </c>
      <c r="G25" s="68">
        <f t="shared" si="1"/>
        <v>100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0</v>
      </c>
      <c r="D26" s="66">
        <v>0</v>
      </c>
      <c r="E26" s="66">
        <v>17</v>
      </c>
      <c r="F26" s="67">
        <f t="shared" si="0"/>
        <v>17</v>
      </c>
      <c r="G26" s="68" t="e">
        <f t="shared" si="1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86">
        <v>0</v>
      </c>
      <c r="D27" s="86">
        <v>0</v>
      </c>
      <c r="E27" s="86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3577.6</v>
      </c>
      <c r="D28" s="70">
        <v>1679.6</v>
      </c>
      <c r="E28" s="70">
        <v>1696.6</v>
      </c>
      <c r="F28" s="64">
        <f t="shared" si="0"/>
        <v>-1881</v>
      </c>
      <c r="G28" s="65">
        <f t="shared" si="1"/>
        <v>47.42285330948122</v>
      </c>
      <c r="H28" s="12" t="s">
        <v>107</v>
      </c>
    </row>
    <row r="29" spans="1:8" ht="20.25" customHeight="1">
      <c r="A29" s="4"/>
      <c r="B29" s="20" t="s">
        <v>152</v>
      </c>
      <c r="C29" s="88">
        <v>5417.3</v>
      </c>
      <c r="D29" s="88">
        <v>4915.9</v>
      </c>
      <c r="E29" s="88">
        <v>4915.9</v>
      </c>
      <c r="F29" s="89">
        <f t="shared" si="0"/>
        <v>-501.40000000000055</v>
      </c>
      <c r="G29" s="90">
        <f t="shared" si="1"/>
        <v>90.74446680080483</v>
      </c>
      <c r="H29" s="12"/>
    </row>
    <row r="30" spans="1:8" ht="27" customHeight="1">
      <c r="A30" s="4">
        <v>1</v>
      </c>
      <c r="B30" s="20" t="s">
        <v>18</v>
      </c>
      <c r="C30" s="80">
        <v>5417.3</v>
      </c>
      <c r="D30" s="80">
        <v>4915.9</v>
      </c>
      <c r="E30" s="80">
        <v>4915.9</v>
      </c>
      <c r="F30" s="69">
        <f t="shared" si="0"/>
        <v>-501.40000000000055</v>
      </c>
      <c r="G30" s="65">
        <f t="shared" si="1"/>
        <v>90.74446680080483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5335.7</v>
      </c>
      <c r="D31" s="66">
        <v>4866.6</v>
      </c>
      <c r="E31" s="66">
        <v>4866.6</v>
      </c>
      <c r="F31" s="67">
        <f t="shared" si="0"/>
        <v>-469.09999999999945</v>
      </c>
      <c r="G31" s="68">
        <f t="shared" si="1"/>
        <v>91.20827632737974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81.6</v>
      </c>
      <c r="D33" s="66">
        <v>49.3</v>
      </c>
      <c r="E33" s="66">
        <v>49.3</v>
      </c>
      <c r="F33" s="67">
        <f t="shared" si="0"/>
        <v>-32.3</v>
      </c>
      <c r="G33" s="68">
        <f t="shared" si="1"/>
        <v>60.416666666666664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8994.9</v>
      </c>
      <c r="D36" s="70">
        <v>6595.5</v>
      </c>
      <c r="E36" s="70">
        <v>6612.5</v>
      </c>
      <c r="F36" s="64">
        <f t="shared" si="0"/>
        <v>-2382.3999999999996</v>
      </c>
      <c r="G36" s="68">
        <f t="shared" si="1"/>
        <v>73.5138800876052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7" ht="43.5" customHeight="1">
      <c r="A39" s="85" t="s">
        <v>24</v>
      </c>
      <c r="B39" s="24" t="s">
        <v>25</v>
      </c>
      <c r="C39" s="83" t="s">
        <v>153</v>
      </c>
      <c r="D39" s="84" t="s">
        <v>157</v>
      </c>
      <c r="E39" s="83" t="s">
        <v>154</v>
      </c>
      <c r="F39" s="64"/>
      <c r="G39" s="91"/>
    </row>
    <row r="40" spans="1:8" ht="15">
      <c r="A40" s="55" t="s">
        <v>26</v>
      </c>
      <c r="B40" s="56" t="s">
        <v>27</v>
      </c>
      <c r="C40" s="71">
        <f>SUM(C41:C48)</f>
        <v>4289.9</v>
      </c>
      <c r="D40" s="35">
        <f>SUM(D41:D48)</f>
        <v>2550.7000000000003</v>
      </c>
      <c r="E40" s="72">
        <f aca="true" t="shared" si="2" ref="E40:E45">D40-C40</f>
        <v>-1739.1999999999994</v>
      </c>
      <c r="F40" s="72">
        <f aca="true" t="shared" si="3" ref="F40:F45">D40/C40*100</f>
        <v>59.458262430359696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4123.8</v>
      </c>
      <c r="D43" s="36">
        <v>2430.5</v>
      </c>
      <c r="E43" s="36">
        <f t="shared" si="2"/>
        <v>-1693.3000000000002</v>
      </c>
      <c r="F43" s="36">
        <f t="shared" si="3"/>
        <v>58.93835782530675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7">
        <v>4.9</v>
      </c>
      <c r="D45" s="73">
        <v>4.9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30</v>
      </c>
      <c r="D47" s="26">
        <v>0</v>
      </c>
      <c r="E47" s="36">
        <f>D47-C47</f>
        <v>-30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131.2</v>
      </c>
      <c r="D48" s="73">
        <v>115.3</v>
      </c>
      <c r="E48" s="36">
        <f>D48-C48</f>
        <v>-15.899999999999991</v>
      </c>
      <c r="F48" s="36">
        <f>D48/C48*100</f>
        <v>87.88109756097562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92.5</v>
      </c>
      <c r="D49" s="40">
        <f>D50</f>
        <v>49.1</v>
      </c>
      <c r="E49" s="36">
        <v>37.3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92.5</v>
      </c>
      <c r="D50" s="25">
        <v>49.1</v>
      </c>
      <c r="E50" s="36">
        <v>37.3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91.7</v>
      </c>
      <c r="D51" s="35">
        <f>SUM(D52:D53)</f>
        <v>30</v>
      </c>
      <c r="E51" s="72">
        <f aca="true" t="shared" si="4" ref="E51:E94">D51-C51</f>
        <v>-61.7</v>
      </c>
      <c r="F51" s="72">
        <f aca="true" t="shared" si="5" ref="F51:F96">D51/C51*100</f>
        <v>32.715376226826606</v>
      </c>
      <c r="G51" s="52"/>
      <c r="H51" s="53"/>
    </row>
    <row r="52" spans="1:8" ht="38.25">
      <c r="A52" s="57" t="s">
        <v>41</v>
      </c>
      <c r="B52" s="58" t="s">
        <v>125</v>
      </c>
      <c r="C52" s="25">
        <v>91.7</v>
      </c>
      <c r="D52" s="36">
        <v>30</v>
      </c>
      <c r="E52" s="36">
        <f t="shared" si="4"/>
        <v>-61.7</v>
      </c>
      <c r="F52" s="36">
        <f t="shared" si="5"/>
        <v>32.715376226826606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518.5</v>
      </c>
      <c r="D60" s="41">
        <f>SUM(D61:D64)</f>
        <v>385.2</v>
      </c>
      <c r="E60" s="72">
        <f t="shared" si="4"/>
        <v>-133.3</v>
      </c>
      <c r="F60" s="72">
        <f t="shared" si="5"/>
        <v>74.29122468659595</v>
      </c>
      <c r="G60" s="49"/>
      <c r="H60" s="51"/>
    </row>
    <row r="61" spans="1:8" ht="15">
      <c r="A61" s="57" t="s">
        <v>57</v>
      </c>
      <c r="B61" s="58" t="s">
        <v>58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518.5</v>
      </c>
      <c r="D63" s="36">
        <v>385.2</v>
      </c>
      <c r="E63" s="36">
        <f t="shared" si="4"/>
        <v>-133.3</v>
      </c>
      <c r="F63" s="36">
        <f t="shared" si="5"/>
        <v>74.29122468659595</v>
      </c>
      <c r="G63" s="49"/>
      <c r="H63" s="51"/>
    </row>
    <row r="64" spans="1:8" ht="15">
      <c r="A64" s="57" t="s">
        <v>63</v>
      </c>
      <c r="B64" s="59" t="s">
        <v>64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127</v>
      </c>
      <c r="B66" s="59" t="s">
        <v>128</v>
      </c>
      <c r="C66" s="37">
        <v>1</v>
      </c>
      <c r="D66" s="37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67</v>
      </c>
      <c r="B67" s="60" t="s">
        <v>68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82">
        <v>10</v>
      </c>
      <c r="D70" s="36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4037.4</v>
      </c>
      <c r="D73" s="41">
        <v>2477.5</v>
      </c>
      <c r="E73" s="72">
        <f t="shared" si="4"/>
        <v>-1559.9</v>
      </c>
      <c r="F73" s="36">
        <f t="shared" si="5"/>
        <v>61.363748947342344</v>
      </c>
    </row>
    <row r="74" spans="1:6" ht="15">
      <c r="A74" s="57" t="s">
        <v>75</v>
      </c>
      <c r="B74" s="62" t="s">
        <v>76</v>
      </c>
      <c r="C74" s="38">
        <v>4037.4</v>
      </c>
      <c r="D74" s="38">
        <v>2477.5</v>
      </c>
      <c r="E74" s="36">
        <f>D74-C74</f>
        <v>-1559.9</v>
      </c>
      <c r="F74" s="36">
        <f t="shared" si="5"/>
        <v>61.363748947342344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39.8</v>
      </c>
      <c r="E80" s="72">
        <f t="shared" si="4"/>
        <v>-28.5</v>
      </c>
      <c r="F80" s="36">
        <f t="shared" si="5"/>
        <v>58.27232796486091</v>
      </c>
    </row>
    <row r="81" spans="1:6" ht="15">
      <c r="A81" s="57" t="s">
        <v>142</v>
      </c>
      <c r="B81" s="58" t="s">
        <v>143</v>
      </c>
      <c r="C81" s="38">
        <v>68.3</v>
      </c>
      <c r="D81" s="38">
        <v>39.8</v>
      </c>
      <c r="E81" s="36">
        <f>D81-C81</f>
        <v>-28.5</v>
      </c>
      <c r="F81" s="36">
        <f t="shared" si="5"/>
        <v>58.27232796486091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96</v>
      </c>
      <c r="B87" s="58" t="s">
        <v>97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9111.3</v>
      </c>
      <c r="D95" s="45">
        <v>5532.3</v>
      </c>
      <c r="E95" s="72">
        <v>-3579</v>
      </c>
      <c r="F95" s="72">
        <f t="shared" si="5"/>
        <v>60.71910704290278</v>
      </c>
    </row>
    <row r="96" spans="1:6" ht="15">
      <c r="A96" s="57"/>
      <c r="B96" s="60" t="s">
        <v>102</v>
      </c>
      <c r="C96" s="46">
        <v>-116.4</v>
      </c>
      <c r="D96" s="47">
        <v>1080.2</v>
      </c>
      <c r="E96" s="72">
        <v>1196.6</v>
      </c>
      <c r="F96" s="72">
        <f t="shared" si="5"/>
        <v>-928.0068728522338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2020-09-16T07:53:01Z</dcterms:modified>
  <cp:category/>
  <cp:version/>
  <cp:contentType/>
  <cp:contentStatus/>
</cp:coreProperties>
</file>