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<sst xmlns="http://schemas.openxmlformats.org/spreadsheetml/2006/main" count="199" uniqueCount="168">
  <si>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</si>
  <si>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</si>
  <si>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</si>
  <si>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</si>
  <si>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</si>
  <si>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</si>
  <si>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</si>
  <si>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</si>
  <si>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</si>
  <si>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</si>
  <si>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</si>
  <si>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</si>
  <si>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</si>
  <si>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</si>
  <si>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</si>
  <si>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</si>
  <si>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</si>
  <si>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</si>
  <si>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</si>
  <si>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</si>
  <si>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</si>
  <si>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</si>
  <si>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</si>
  <si>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</si>
  <si>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</si>
  <si>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</si>
  <si>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</si>
  <si>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</si>
  <si>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</si>
  <si>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</si>
  <si>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</si>
  <si>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</si>
  <si>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</si>
  <si>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</si>
  <si>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</si>
  <si>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</si>
  <si>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</si>
  <si>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</si>
  <si>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</si>
  <si>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</si>
  <si>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</si>
  <si>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</si>
  <si>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</si>
  <si>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</si>
  <si>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</si>
  <si>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</si>
  <si>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</si>
  <si>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</si>
  <si>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</si>
  <si>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</si>
  <si>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</si>
  <si>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</si>
  <si>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</si>
  <si>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</si>
  <si>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</si>
  <si>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</si>
  <si>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</si>
  <si>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</si>
  <si>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</si>
  <si>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</si>
  <si>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</si>
  <si>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</si>
  <si>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</si>
  <si>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</si>
  <si>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</si>
  <si>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</si>
  <si>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</si>
  <si>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</si>
  <si>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</si>
  <si>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</si>
  <si>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</si>
  <si>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</si>
  <si>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</si>
  <si>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</si>
  <si>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</si>
  <si>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</si>
  <si>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</si>
  <si>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</si>
  <si>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</si>
  <si>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</si>
  <si>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</si>
  <si>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</si>
  <si>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</si>
  <si>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</si>
  <si>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</si>
  <si>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</si>
  <si>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</si>
  <si>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</si>
  <si>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</si>
  <si>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</si>
  <si>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</si>
  <si>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</si>
  <si>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</si>
  <si>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</si>
  <si>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</si>
  <si>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</si>
  <si>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</si>
  <si>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</si>
  <si>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</si>
  <si>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</si>
  <si>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</si>
  <si>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</si>
  <si>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</si>
  <si>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</si>
  <si>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</si>
  <si>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</si>
  <si>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</si>
  <si>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</si>
  <si>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</si>
  <si>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</si>
  <si>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</si>
  <si>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</si>
  <si>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</si>
  <si>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</si>
  <si>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</si>
  <si>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</si>
  <si>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</si>
  <si>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</si>
  <si>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</si>
  <si>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</si>
  <si>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</si>
  <si>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</si>
  <si>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</si>
  <si>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</si>
  <si>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</si>
  <si>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</si>
  <si>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</si>
  <si>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</si>
  <si>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</si>
  <si>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</si>
  <si>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</si>
  <si>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</si>
  <si>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</si>
  <si>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</si>
  <si>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</si>
  <si>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</si>
  <si>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</si>
  <si>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</si>
  <si>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</si>
  <si>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</si>
  <si>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</si>
  <si>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</si>
  <si>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</si>
  <si>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</si>
  <si>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</si>
  <si>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</si>
  <si>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</si>
  <si>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</si>
  <si>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</si>
  <si>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</si>
  <si>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</si>
  <si>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</si>
  <si>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</si>
  <si>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план 2022 г</t>
  </si>
  <si>
    <t>План 2022  год</t>
  </si>
  <si>
    <t>-0,2</t>
  </si>
  <si>
    <t>0</t>
  </si>
  <si>
    <t>-4438,6</t>
  </si>
  <si>
    <t>по состоянию на 01.08.2022г.</t>
  </si>
  <si>
    <t>Факт на 01.08.2022</t>
  </si>
  <si>
    <t>-314,0</t>
  </si>
  <si>
    <t>-27,0</t>
  </si>
  <si>
    <t>1,0</t>
  </si>
  <si>
    <t>-28,0</t>
  </si>
  <si>
    <t>-2275,2</t>
  </si>
  <si>
    <t>-1358,8</t>
  </si>
  <si>
    <t>факт                     на           01.08.2022 г</t>
  </si>
  <si>
    <t>-43,0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</si>
</sst>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wrapText="1"/>
    </xf>
    <xf numFmtId="49" fontId="3" fillId="0" borderId="10" xfId="52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 applyProtection="1">
      <alignment/>
      <protection locked="0"/>
    </xf>
    <xf numFmtId="172" fontId="5" fillId="24" borderId="10" xfId="0" applyNumberFormat="1" applyFont="1" applyFill="1" applyBorder="1" applyAlignment="1">
      <alignment horizontal="center" vertical="top"/>
    </xf>
    <xf numFmtId="172" fontId="3" fillId="24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25">
      <selection activeCell="D95" sqref="D95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100" t="s">
        <v>0</v>
      </c>
      <c r="B1" s="100"/>
      <c r="C1" s="100"/>
      <c r="D1" s="100"/>
      <c r="E1" s="100"/>
      <c r="F1" s="100"/>
    </row>
    <row r="2" spans="1:6" ht="19.5">
      <c r="A2" s="1"/>
      <c r="B2" s="101" t="s">
        <v>158</v>
      </c>
      <c r="C2" s="101"/>
      <c r="D2" s="101"/>
      <c r="E2" s="101"/>
      <c r="F2" s="101"/>
    </row>
    <row r="4" spans="1:8" ht="40.5" customHeight="1">
      <c r="A4" s="2" t="s">
        <v>1</v>
      </c>
      <c r="B4" s="3" t="s">
        <v>2</v>
      </c>
      <c r="C4" s="3" t="s">
        <v>154</v>
      </c>
      <c r="D4" s="8" t="s">
        <v>159</v>
      </c>
      <c r="E4" s="9" t="s">
        <v>3</v>
      </c>
      <c r="F4" s="102" t="s">
        <v>4</v>
      </c>
      <c r="G4" s="103"/>
      <c r="H4" s="23"/>
    </row>
    <row r="5" spans="1:8" ht="17.25" customHeight="1">
      <c r="A5" s="4"/>
      <c r="B5" s="16" t="s">
        <v>107</v>
      </c>
      <c r="C5" s="63">
        <v>3526.7</v>
      </c>
      <c r="D5" s="63">
        <v>1279.4</v>
      </c>
      <c r="E5" s="64">
        <v>-2247.2</v>
      </c>
      <c r="F5" s="64">
        <f>E5-C5</f>
        <v>-5773.9</v>
      </c>
      <c r="G5" s="65">
        <f>E5/C5*100</f>
        <v>-63.71962457821759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786.3</v>
      </c>
      <c r="D7" s="66">
        <v>668.4</v>
      </c>
      <c r="E7" s="67">
        <v>-117.8</v>
      </c>
      <c r="F7" s="67">
        <f t="shared" si="0"/>
        <v>-904.0999999999999</v>
      </c>
      <c r="G7" s="68">
        <f t="shared" si="1"/>
        <v>-14.98155920132265</v>
      </c>
      <c r="H7" s="12" t="s">
        <v>106</v>
      </c>
      <c r="K7" s="88"/>
      <c r="L7" s="88"/>
      <c r="M7" s="88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358.7</v>
      </c>
      <c r="D11" s="66">
        <v>44.7</v>
      </c>
      <c r="E11" s="92" t="s">
        <v>160</v>
      </c>
      <c r="F11" s="67">
        <f t="shared" si="0"/>
        <v>-672.7</v>
      </c>
      <c r="G11" s="68">
        <f t="shared" si="1"/>
        <v>-87.5383328686925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116</v>
      </c>
      <c r="D13" s="66">
        <v>4.3</v>
      </c>
      <c r="E13" s="67">
        <v>-111.7</v>
      </c>
      <c r="F13" s="67">
        <f t="shared" si="0"/>
        <v>-227.7</v>
      </c>
      <c r="G13" s="68">
        <f t="shared" si="1"/>
        <v>-96.29310344827586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2265.3</v>
      </c>
      <c r="D14" s="66">
        <v>561.8</v>
      </c>
      <c r="E14" s="67">
        <v>-1703.5</v>
      </c>
      <c r="F14" s="67">
        <f t="shared" si="0"/>
        <v>-3968.8</v>
      </c>
      <c r="G14" s="68">
        <f t="shared" si="1"/>
        <v>-75.19975279212466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0.4</v>
      </c>
      <c r="D15" s="66">
        <v>0.2</v>
      </c>
      <c r="E15" s="92" t="s">
        <v>155</v>
      </c>
      <c r="F15" s="67">
        <f t="shared" si="0"/>
        <v>-0.6000000000000001</v>
      </c>
      <c r="G15" s="68">
        <f t="shared" si="1"/>
        <v>-50</v>
      </c>
      <c r="H15" s="12" t="s">
        <v>106</v>
      </c>
    </row>
    <row r="16" spans="1:8" ht="16.5" customHeight="1">
      <c r="A16" s="4"/>
      <c r="B16" s="18" t="s">
        <v>111</v>
      </c>
      <c r="C16" s="83">
        <v>932.8</v>
      </c>
      <c r="D16" s="83">
        <v>904.8</v>
      </c>
      <c r="E16" s="97" t="s">
        <v>163</v>
      </c>
      <c r="F16" s="69">
        <f>E16-C16</f>
        <v>-960.8</v>
      </c>
      <c r="G16" s="65">
        <f t="shared" si="1"/>
        <v>-3.0017152658662094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65.1</v>
      </c>
      <c r="D20" s="66">
        <v>38.1</v>
      </c>
      <c r="E20" s="92" t="s">
        <v>161</v>
      </c>
      <c r="F20" s="67">
        <f>E20-C20</f>
        <v>-92.1</v>
      </c>
      <c r="G20" s="68">
        <f>E20/C20*100</f>
        <v>-41.474654377880185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6.7</v>
      </c>
      <c r="D23" s="66">
        <v>5.7</v>
      </c>
      <c r="E23" s="92" t="s">
        <v>162</v>
      </c>
      <c r="F23" s="67">
        <f t="shared" si="0"/>
        <v>-5.7</v>
      </c>
      <c r="G23" s="68">
        <f t="shared" si="1"/>
        <v>14.925373134328357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815.5</v>
      </c>
      <c r="D24" s="66">
        <v>815.5</v>
      </c>
      <c r="E24" s="92" t="s">
        <v>156</v>
      </c>
      <c r="F24" s="67">
        <f t="shared" si="0"/>
        <v>-815.5</v>
      </c>
      <c r="G24" s="68">
        <f t="shared" si="1"/>
        <v>0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45.5</v>
      </c>
      <c r="D25" s="66">
        <v>45.5</v>
      </c>
      <c r="E25" s="92" t="s">
        <v>156</v>
      </c>
      <c r="F25" s="67">
        <f t="shared" si="0"/>
        <v>-45.5</v>
      </c>
      <c r="G25" s="68">
        <f t="shared" si="1"/>
        <v>0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0</v>
      </c>
      <c r="D26" s="66">
        <v>0</v>
      </c>
      <c r="E26" s="66">
        <v>0</v>
      </c>
      <c r="F26" s="67">
        <f t="shared" si="0"/>
        <v>0</v>
      </c>
      <c r="G26" s="68" t="e">
        <f t="shared" si="1"/>
        <v>#DIV/0!</v>
      </c>
      <c r="H26" s="12" t="s">
        <v>106</v>
      </c>
    </row>
    <row r="27" spans="1:8" ht="14.25" customHeight="1">
      <c r="A27" s="4">
        <v>11</v>
      </c>
      <c r="B27" s="17" t="s">
        <v>17</v>
      </c>
      <c r="C27" s="82">
        <v>0</v>
      </c>
      <c r="D27" s="82">
        <v>0</v>
      </c>
      <c r="E27" s="82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4459.5</v>
      </c>
      <c r="D28" s="70">
        <v>2184.2</v>
      </c>
      <c r="E28" s="95" t="s">
        <v>164</v>
      </c>
      <c r="F28" s="64">
        <f t="shared" si="0"/>
        <v>-6734.7</v>
      </c>
      <c r="G28" s="65">
        <f t="shared" si="1"/>
        <v>-51.01917255297679</v>
      </c>
      <c r="H28" s="12" t="s">
        <v>106</v>
      </c>
    </row>
    <row r="29" spans="1:8" ht="20.25" customHeight="1">
      <c r="A29" s="4"/>
      <c r="B29" s="20" t="s">
        <v>149</v>
      </c>
      <c r="C29" s="84">
        <v>7461.9</v>
      </c>
      <c r="D29" s="84">
        <v>6009.4</v>
      </c>
      <c r="E29" s="84">
        <v>-1750.1</v>
      </c>
      <c r="F29" s="85">
        <f t="shared" si="0"/>
        <v>-9212</v>
      </c>
      <c r="G29" s="86">
        <f t="shared" si="1"/>
        <v>-23.45381203178815</v>
      </c>
      <c r="H29" s="12"/>
    </row>
    <row r="30" spans="1:8" ht="27" customHeight="1">
      <c r="A30" s="4">
        <v>1</v>
      </c>
      <c r="B30" s="20" t="s">
        <v>18</v>
      </c>
      <c r="C30" s="87">
        <v>7461.9</v>
      </c>
      <c r="D30" s="87">
        <v>6009.4</v>
      </c>
      <c r="E30" s="79">
        <v>-1750.1</v>
      </c>
      <c r="F30" s="69">
        <f t="shared" si="0"/>
        <v>-9212</v>
      </c>
      <c r="G30" s="65">
        <f t="shared" si="1"/>
        <v>-23.45381203178815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6844.7</v>
      </c>
      <c r="D31" s="66">
        <v>5435.2</v>
      </c>
      <c r="E31" s="92" t="s">
        <v>165</v>
      </c>
      <c r="F31" s="67">
        <f t="shared" si="0"/>
        <v>-8203.5</v>
      </c>
      <c r="G31" s="68">
        <f t="shared" si="1"/>
        <v>-19.85185618069455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96.9</v>
      </c>
      <c r="D33" s="66">
        <v>53.9</v>
      </c>
      <c r="E33" s="67">
        <v>-43</v>
      </c>
      <c r="F33" s="67">
        <f t="shared" si="0"/>
        <v>-139.9</v>
      </c>
      <c r="G33" s="68">
        <f t="shared" si="1"/>
        <v>-44.375644994840044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520.3</v>
      </c>
      <c r="D34" s="66">
        <v>520.3</v>
      </c>
      <c r="E34" s="66">
        <v>0</v>
      </c>
      <c r="F34" s="67">
        <f t="shared" si="0"/>
        <v>-520.3</v>
      </c>
      <c r="G34" s="68">
        <f t="shared" si="1"/>
        <v>0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11921.4</v>
      </c>
      <c r="D36" s="70">
        <v>8193.7</v>
      </c>
      <c r="E36" s="95" t="s">
        <v>157</v>
      </c>
      <c r="F36" s="64">
        <f t="shared" si="0"/>
        <v>-16360</v>
      </c>
      <c r="G36" s="68">
        <f t="shared" si="1"/>
        <v>-37.23220427131042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6"/>
      <c r="D38" s="76"/>
      <c r="E38" s="76"/>
      <c r="F38" s="77"/>
      <c r="G38" s="78"/>
    </row>
    <row r="39" spans="1:9" ht="42" customHeight="1">
      <c r="A39" s="81" t="s">
        <v>24</v>
      </c>
      <c r="B39" s="24" t="s">
        <v>25</v>
      </c>
      <c r="C39" s="91" t="s">
        <v>153</v>
      </c>
      <c r="D39" s="90" t="s">
        <v>166</v>
      </c>
      <c r="E39" s="104" t="s">
        <v>150</v>
      </c>
      <c r="F39" s="105"/>
      <c r="G39" s="105"/>
      <c r="I39" s="89"/>
    </row>
    <row r="40" spans="1:8" ht="15">
      <c r="A40" s="55" t="s">
        <v>26</v>
      </c>
      <c r="B40" s="56" t="s">
        <v>27</v>
      </c>
      <c r="C40" s="94">
        <f>SUM(C41:C48)</f>
        <v>5808.8</v>
      </c>
      <c r="D40" s="35">
        <v>2989.6</v>
      </c>
      <c r="E40" s="71">
        <f>D40-C40</f>
        <v>-2819.2000000000003</v>
      </c>
      <c r="F40" s="71">
        <f aca="true" t="shared" si="2" ref="F40:F45">D40/C40*100</f>
        <v>51.46674011844098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>D41-C41</f>
        <v>0</v>
      </c>
      <c r="F41" s="36" t="e">
        <f t="shared" si="2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>D42-C42</f>
        <v>0</v>
      </c>
      <c r="F42" s="36" t="e">
        <f t="shared" si="2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5527.3</v>
      </c>
      <c r="D43" s="36">
        <v>2887.3</v>
      </c>
      <c r="E43" s="36">
        <f>D43-C43</f>
        <v>-2640</v>
      </c>
      <c r="F43" s="36">
        <f t="shared" si="2"/>
        <v>52.23707777757676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>D44-C44</f>
        <v>0</v>
      </c>
      <c r="F44" s="36" t="e">
        <f t="shared" si="2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8">
        <v>3</v>
      </c>
      <c r="D45" s="98">
        <v>3</v>
      </c>
      <c r="E45" s="36">
        <f>D45-C45</f>
        <v>0</v>
      </c>
      <c r="F45" s="36">
        <f t="shared" si="2"/>
        <v>100</v>
      </c>
      <c r="G45" s="49"/>
      <c r="H45" s="51"/>
    </row>
    <row r="46" spans="1:8" ht="15">
      <c r="A46" s="57" t="s">
        <v>104</v>
      </c>
      <c r="B46" s="58" t="s">
        <v>123</v>
      </c>
      <c r="C46" s="38">
        <v>0</v>
      </c>
      <c r="D46" s="36">
        <v>0</v>
      </c>
      <c r="E46" s="36">
        <v>0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133.8</v>
      </c>
      <c r="D47" s="26">
        <v>0</v>
      </c>
      <c r="E47" s="36">
        <v>-133.8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144.7</v>
      </c>
      <c r="D48" s="93">
        <v>99.3</v>
      </c>
      <c r="E48" s="36">
        <f>D48-C48</f>
        <v>-45.39999999999999</v>
      </c>
      <c r="F48" s="36">
        <f>D48/C48*100</f>
        <v>68.6247408431237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96.7</v>
      </c>
      <c r="D49" s="40">
        <f>D50</f>
        <v>53.7</v>
      </c>
      <c r="E49" s="71">
        <v>-43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96.7</v>
      </c>
      <c r="D50" s="25">
        <v>53.7</v>
      </c>
      <c r="E50" s="96" t="s">
        <v>167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564.2</v>
      </c>
      <c r="D51" s="35">
        <f>SUM(D52:D53)</f>
        <v>524.3</v>
      </c>
      <c r="E51" s="71">
        <f aca="true" t="shared" si="3" ref="E51:E96">D51-C51</f>
        <v>-39.90000000000009</v>
      </c>
      <c r="F51" s="71">
        <f aca="true" t="shared" si="4" ref="F51:F96">D51/C51*100</f>
        <v>92.92803970223324</v>
      </c>
      <c r="G51" s="52"/>
      <c r="H51" s="53"/>
    </row>
    <row r="52" spans="1:8" ht="40.5" customHeight="1">
      <c r="A52" s="57" t="s">
        <v>151</v>
      </c>
      <c r="B52" s="58" t="s">
        <v>152</v>
      </c>
      <c r="C52" s="25">
        <v>564.2</v>
      </c>
      <c r="D52" s="36">
        <v>524.3</v>
      </c>
      <c r="E52" s="36">
        <f t="shared" si="3"/>
        <v>-39.90000000000009</v>
      </c>
      <c r="F52" s="36">
        <f t="shared" si="4"/>
        <v>92.92803970223324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3"/>
        <v>0</v>
      </c>
      <c r="F53" s="36" t="e">
        <f t="shared" si="4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1">
        <f>D54-C54</f>
        <v>0</v>
      </c>
      <c r="F54" s="71" t="e">
        <f t="shared" si="4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3"/>
        <v>0</v>
      </c>
      <c r="F55" s="36" t="e">
        <f t="shared" si="4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3"/>
        <v>0</v>
      </c>
      <c r="F56" s="36" t="e">
        <f t="shared" si="4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3"/>
        <v>0</v>
      </c>
      <c r="F57" s="36" t="e">
        <f t="shared" si="4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3"/>
        <v>0</v>
      </c>
      <c r="F58" s="36" t="e">
        <f t="shared" si="4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3"/>
        <v>0</v>
      </c>
      <c r="F59" s="36" t="e">
        <f t="shared" si="4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1284.4</v>
      </c>
      <c r="D60" s="41">
        <f>SUM(D61:D64)</f>
        <v>1089.9</v>
      </c>
      <c r="E60" s="71">
        <f t="shared" si="3"/>
        <v>-194.5</v>
      </c>
      <c r="F60" s="71">
        <f t="shared" si="4"/>
        <v>84.85674244783556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3"/>
        <v>0</v>
      </c>
      <c r="F61" s="36" t="e">
        <f t="shared" si="4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3">
        <v>0</v>
      </c>
      <c r="E62" s="36">
        <f t="shared" si="3"/>
        <v>0</v>
      </c>
      <c r="F62" s="36" t="e">
        <f t="shared" si="4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1284.4</v>
      </c>
      <c r="D63" s="36">
        <v>1089.9</v>
      </c>
      <c r="E63" s="36">
        <f t="shared" si="3"/>
        <v>-194.5</v>
      </c>
      <c r="F63" s="36">
        <f t="shared" si="4"/>
        <v>84.85674244783556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3"/>
        <v>0</v>
      </c>
      <c r="F64" s="36" t="e">
        <f t="shared" si="4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</v>
      </c>
      <c r="D65" s="35">
        <v>0</v>
      </c>
      <c r="E65" s="71">
        <v>-1</v>
      </c>
      <c r="F65" s="71">
        <f t="shared" si="4"/>
        <v>0</v>
      </c>
      <c r="G65" s="54"/>
      <c r="H65" s="51"/>
    </row>
    <row r="66" spans="1:8" ht="15">
      <c r="A66" s="57" t="s">
        <v>125</v>
      </c>
      <c r="B66" s="59" t="s">
        <v>126</v>
      </c>
      <c r="C66" s="37">
        <v>1</v>
      </c>
      <c r="D66" s="36">
        <v>0</v>
      </c>
      <c r="E66" s="36">
        <f t="shared" si="3"/>
        <v>-1</v>
      </c>
      <c r="F66" s="36">
        <f t="shared" si="4"/>
        <v>0</v>
      </c>
      <c r="G66" s="54"/>
      <c r="H66" s="51"/>
    </row>
    <row r="67" spans="1:8" ht="15">
      <c r="A67" s="55" t="s">
        <v>66</v>
      </c>
      <c r="B67" s="60" t="s">
        <v>67</v>
      </c>
      <c r="C67" s="35">
        <v>10</v>
      </c>
      <c r="D67" s="35">
        <v>4.2</v>
      </c>
      <c r="E67" s="71">
        <f t="shared" si="3"/>
        <v>-5.8</v>
      </c>
      <c r="F67" s="36">
        <f t="shared" si="4"/>
        <v>42.00000000000001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3"/>
        <v>0</v>
      </c>
      <c r="F68" s="36" t="e">
        <f t="shared" si="4"/>
        <v>#DIV/0!</v>
      </c>
      <c r="G68" s="54"/>
      <c r="H68" s="51"/>
    </row>
    <row r="69" spans="1:8" ht="15">
      <c r="A69" s="57" t="s">
        <v>70</v>
      </c>
      <c r="B69" s="58" t="s">
        <v>71</v>
      </c>
      <c r="C69" s="74">
        <v>0</v>
      </c>
      <c r="D69" s="41">
        <v>0</v>
      </c>
      <c r="E69" s="71">
        <f t="shared" si="3"/>
        <v>0</v>
      </c>
      <c r="F69" s="71" t="e">
        <f t="shared" si="4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10</v>
      </c>
      <c r="D70" s="37">
        <v>4.2</v>
      </c>
      <c r="E70" s="36">
        <f t="shared" si="3"/>
        <v>-5.8</v>
      </c>
      <c r="F70" s="36">
        <f t="shared" si="4"/>
        <v>42.00000000000001</v>
      </c>
      <c r="G70" s="49"/>
      <c r="H70" s="51"/>
    </row>
    <row r="71" spans="1:6" ht="15">
      <c r="A71" s="57" t="s">
        <v>144</v>
      </c>
      <c r="B71" s="58" t="s">
        <v>145</v>
      </c>
      <c r="C71" s="75">
        <v>0</v>
      </c>
      <c r="D71" s="36">
        <v>0</v>
      </c>
      <c r="E71" s="36">
        <f t="shared" si="3"/>
        <v>0</v>
      </c>
      <c r="F71" s="36" t="e">
        <f t="shared" si="4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3"/>
        <v>0</v>
      </c>
      <c r="F72" s="36" t="e">
        <f t="shared" si="4"/>
        <v>#DIV/0!</v>
      </c>
    </row>
    <row r="73" spans="1:6" ht="15">
      <c r="A73" s="55" t="s">
        <v>72</v>
      </c>
      <c r="B73" s="60" t="s">
        <v>73</v>
      </c>
      <c r="C73" s="41">
        <v>4476.7</v>
      </c>
      <c r="D73" s="41">
        <v>2578</v>
      </c>
      <c r="E73" s="71">
        <v>-1898.7</v>
      </c>
      <c r="F73" s="36">
        <f t="shared" si="4"/>
        <v>57.587061898273284</v>
      </c>
    </row>
    <row r="74" spans="1:6" ht="15">
      <c r="A74" s="57" t="s">
        <v>74</v>
      </c>
      <c r="B74" s="62" t="s">
        <v>75</v>
      </c>
      <c r="C74" s="38">
        <v>4476.7</v>
      </c>
      <c r="D74" s="38">
        <v>2578</v>
      </c>
      <c r="E74" s="36">
        <f t="shared" si="3"/>
        <v>-1898.6999999999998</v>
      </c>
      <c r="F74" s="36">
        <f t="shared" si="4"/>
        <v>57.587061898273284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3"/>
        <v>0</v>
      </c>
      <c r="F75" s="36" t="e">
        <f t="shared" si="4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1">
        <f t="shared" si="3"/>
        <v>0</v>
      </c>
      <c r="F76" s="71" t="e">
        <f t="shared" si="4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3"/>
        <v>0</v>
      </c>
      <c r="F77" s="36" t="e">
        <f t="shared" si="4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3"/>
        <v>0</v>
      </c>
      <c r="F78" s="36" t="e">
        <f t="shared" si="4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1">
        <f t="shared" si="3"/>
        <v>0</v>
      </c>
      <c r="F79" s="71" t="e">
        <f t="shared" si="4"/>
        <v>#DIV/0!</v>
      </c>
    </row>
    <row r="80" spans="1:6" ht="15">
      <c r="A80" s="55" t="s">
        <v>86</v>
      </c>
      <c r="B80" s="60" t="s">
        <v>87</v>
      </c>
      <c r="C80" s="99">
        <f>SUM(C81:C85)</f>
        <v>82.7</v>
      </c>
      <c r="D80" s="41">
        <v>39.2</v>
      </c>
      <c r="E80" s="71">
        <f t="shared" si="3"/>
        <v>-43.5</v>
      </c>
      <c r="F80" s="36">
        <f t="shared" si="4"/>
        <v>47.400241837968565</v>
      </c>
    </row>
    <row r="81" spans="1:6" ht="15">
      <c r="A81" s="57" t="s">
        <v>140</v>
      </c>
      <c r="B81" s="58" t="s">
        <v>141</v>
      </c>
      <c r="C81" s="38">
        <v>82.7</v>
      </c>
      <c r="D81" s="38">
        <v>39.2</v>
      </c>
      <c r="E81" s="36">
        <f t="shared" si="3"/>
        <v>-43.5</v>
      </c>
      <c r="F81" s="36">
        <f t="shared" si="4"/>
        <v>47.400241837968565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3"/>
        <v>0</v>
      </c>
      <c r="F82" s="36" t="e">
        <f t="shared" si="4"/>
        <v>#DIV/0!</v>
      </c>
    </row>
    <row r="83" spans="1:6" ht="15">
      <c r="A83" s="57" t="s">
        <v>89</v>
      </c>
      <c r="B83" s="58" t="s">
        <v>128</v>
      </c>
      <c r="C83" s="74">
        <v>0</v>
      </c>
      <c r="D83" s="41">
        <v>0</v>
      </c>
      <c r="E83" s="71">
        <v>0</v>
      </c>
      <c r="F83" s="71" t="e">
        <f t="shared" si="4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4"/>
        <v>#DIV/0!</v>
      </c>
    </row>
    <row r="85" spans="1:6" ht="15">
      <c r="A85" s="57" t="s">
        <v>92</v>
      </c>
      <c r="B85" s="58" t="s">
        <v>129</v>
      </c>
      <c r="C85" s="75">
        <v>0</v>
      </c>
      <c r="D85" s="72">
        <v>0</v>
      </c>
      <c r="E85" s="36">
        <f t="shared" si="3"/>
        <v>0</v>
      </c>
      <c r="F85" s="36" t="e">
        <f t="shared" si="4"/>
        <v>#DIV/0!</v>
      </c>
    </row>
    <row r="86" spans="1:6" ht="15">
      <c r="A86" s="55" t="s">
        <v>93</v>
      </c>
      <c r="B86" s="60" t="s">
        <v>94</v>
      </c>
      <c r="C86" s="74">
        <v>2</v>
      </c>
      <c r="D86" s="80">
        <v>0</v>
      </c>
      <c r="E86" s="71">
        <v>-2</v>
      </c>
      <c r="F86" s="36">
        <f t="shared" si="4"/>
        <v>0</v>
      </c>
    </row>
    <row r="87" spans="1:6" ht="15">
      <c r="A87" s="57" t="s">
        <v>95</v>
      </c>
      <c r="B87" s="58" t="s">
        <v>96</v>
      </c>
      <c r="C87" s="38">
        <v>2</v>
      </c>
      <c r="D87" s="38">
        <v>0</v>
      </c>
      <c r="E87" s="36">
        <v>-2</v>
      </c>
      <c r="F87" s="36">
        <f t="shared" si="4"/>
        <v>0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3"/>
        <v>0</v>
      </c>
      <c r="F88" s="36" t="e">
        <f t="shared" si="4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1">
        <f t="shared" si="3"/>
        <v>0</v>
      </c>
      <c r="F89" s="71" t="e">
        <f t="shared" si="4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3"/>
        <v>0</v>
      </c>
      <c r="F90" s="36" t="e">
        <f t="shared" si="4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3"/>
        <v>0</v>
      </c>
      <c r="F91" s="36" t="e">
        <f t="shared" si="4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3"/>
        <v>0</v>
      </c>
      <c r="F92" s="36" t="e">
        <f t="shared" si="4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3"/>
        <v>0</v>
      </c>
      <c r="F93" s="36" t="e">
        <f t="shared" si="4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3"/>
        <v>0</v>
      </c>
      <c r="F94" s="36" t="e">
        <f t="shared" si="4"/>
        <v>#DIV/0!</v>
      </c>
    </row>
    <row r="95" spans="1:6" ht="15">
      <c r="A95" s="57"/>
      <c r="B95" s="60" t="s">
        <v>100</v>
      </c>
      <c r="C95" s="45">
        <v>12326.5</v>
      </c>
      <c r="D95" s="45">
        <v>7278.8</v>
      </c>
      <c r="E95" s="71">
        <f t="shared" si="3"/>
        <v>-5047.7</v>
      </c>
      <c r="F95" s="71">
        <f t="shared" si="4"/>
        <v>59.05001419705512</v>
      </c>
    </row>
    <row r="96" spans="1:6" ht="15">
      <c r="A96" s="57"/>
      <c r="B96" s="60" t="s">
        <v>101</v>
      </c>
      <c r="C96" s="46">
        <v>-405.1</v>
      </c>
      <c r="D96" s="47">
        <v>914.7</v>
      </c>
      <c r="E96" s="71">
        <f t="shared" si="3"/>
        <v>1319.8000000000002</v>
      </c>
      <c r="F96" s="71">
        <f t="shared" si="4"/>
        <v>-225.79609972846208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2022-08-16T11:48:13Z</dcterms:modified>
  <cp:category/>
  <cp:version/>
  <cp:contentType/>
  <cp:contentStatus/>
</cp:coreProperties>
</file>