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<sst xmlns="http://schemas.openxmlformats.org/spreadsheetml/2006/main" count="188" uniqueCount="157">
  <si>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</si>
  <si>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</si>
  <si>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</si>
  <si>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</si>
  <si>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</si>
  <si>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</si>
  <si>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</si>
  <si>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</si>
  <si>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</si>
  <si>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</si>
  <si>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</si>
  <si>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</si>
  <si>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</si>
  <si>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</si>
  <si>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</si>
  <si>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</si>
  <si>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</si>
  <si>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</si>
  <si>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</si>
  <si>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</si>
  <si>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</si>
  <si>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</si>
  <si>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</si>
  <si>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</si>
  <si>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</si>
  <si>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</si>
  <si>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</si>
  <si>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</si>
  <si>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</si>
  <si>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</si>
  <si>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</si>
  <si>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</si>
  <si>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</si>
  <si>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</si>
  <si>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</si>
  <si>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</si>
  <si>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</si>
  <si>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</si>
  <si>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</si>
  <si>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</si>
  <si>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</si>
  <si>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</si>
  <si>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</si>
  <si>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</si>
  <si>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</si>
  <si>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</si>
  <si>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</si>
  <si>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</si>
  <si>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</si>
  <si>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</si>
  <si>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</si>
  <si>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</si>
  <si>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</si>
  <si>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</si>
  <si>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</si>
  <si>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</si>
  <si>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</si>
  <si>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</si>
  <si>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</si>
  <si>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</si>
  <si>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</si>
  <si>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</si>
  <si>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</si>
  <si>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</si>
  <si>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</si>
  <si>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</si>
  <si>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</si>
  <si>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</si>
  <si>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</si>
  <si>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</si>
  <si>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</si>
  <si>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</si>
  <si>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</si>
  <si>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</si>
  <si>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</si>
  <si>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</si>
  <si>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</si>
  <si>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</si>
  <si>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</si>
  <si>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</si>
  <si>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</si>
  <si>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</si>
  <si>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</si>
  <si>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</si>
  <si>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</si>
  <si>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</si>
  <si>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</si>
  <si>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</si>
  <si>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</si>
  <si>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</si>
  <si>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</si>
  <si>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</si>
  <si>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</si>
  <si>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</si>
  <si>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</si>
  <si>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</si>
  <si>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</si>
  <si>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</si>
  <si>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</si>
  <si>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</si>
  <si>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</si>
  <si>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</si>
  <si>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</si>
  <si>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</si>
  <si>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</si>
  <si>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</si>
  <si>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</si>
  <si>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</si>
  <si>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</si>
  <si>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</si>
  <si>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</si>
  <si>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</si>
  <si>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</si>
  <si>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</si>
  <si>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</si>
  <si>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</si>
  <si>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</si>
  <si>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</si>
  <si>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</si>
  <si>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</si>
  <si>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</si>
  <si>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</si>
  <si>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</si>
  <si>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</si>
  <si>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</si>
  <si>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</si>
  <si>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</si>
  <si>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</si>
  <si>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</si>
  <si>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</si>
  <si>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</si>
  <si>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</si>
  <si>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</si>
  <si>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</si>
  <si>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</si>
  <si>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</si>
  <si>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</si>
  <si>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</si>
  <si>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</si>
  <si>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</si>
  <si>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</si>
  <si>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</si>
  <si>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</si>
  <si>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</si>
  <si>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</si>
  <si>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</si>
  <si>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</si>
  <si>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</si>
  <si>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</si>
  <si>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</si>
  <si>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</si>
  <si>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</si>
  <si>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</si>
  <si>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</si>
  <si>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01.07.2018г.</t>
  </si>
  <si>
    <t>Факт на 01.07.2018</t>
  </si>
  <si>
    <t>факт на 01.07.18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</si>
</sst>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C5" sqref="C5:H3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3496.5</v>
      </c>
      <c r="D5" s="44">
        <f>D6+D7+D8+D9+D10+D11+D12+D15+D13+D14</f>
        <v>739.9</v>
      </c>
      <c r="E5" s="44">
        <f>E6+E7+E8+E9+E10+E11+E12+E15+E13+E14</f>
        <v>740.0999999999999</v>
      </c>
      <c r="F5" s="45">
        <f>E5-C5</f>
        <v>-2756.4</v>
      </c>
      <c r="G5" s="26">
        <f>E5/C5*100</f>
        <v>21.16688116688116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308.6</v>
      </c>
      <c r="E7" s="46">
        <v>308.7</v>
      </c>
      <c r="F7" s="47">
        <f aca="true" t="shared" si="0" ref="F7:F35">E7-C7</f>
        <v>-426.2</v>
      </c>
      <c r="G7" s="26">
        <f aca="true" t="shared" si="1" ref="G7:G35">E7/C7*100</f>
        <v>42.00571506327391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2.4</v>
      </c>
      <c r="E11" s="46">
        <v>2.4</v>
      </c>
      <c r="F11" s="47">
        <f t="shared" si="0"/>
        <v>-47.6</v>
      </c>
      <c r="G11" s="26">
        <f t="shared" si="1"/>
        <v>4.8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0.9</v>
      </c>
      <c r="E13" s="46">
        <v>0.9</v>
      </c>
      <c r="F13" s="47">
        <f t="shared" si="0"/>
        <v>-68.19999999999999</v>
      </c>
      <c r="G13" s="26">
        <f t="shared" si="1"/>
        <v>1.3024602026049206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425.7</v>
      </c>
      <c r="E14" s="46">
        <v>425.8</v>
      </c>
      <c r="F14" s="47">
        <f t="shared" si="0"/>
        <v>-2213.7999999999997</v>
      </c>
      <c r="G14" s="26">
        <f t="shared" si="1"/>
        <v>16.13123200484922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2.9</v>
      </c>
      <c r="D15" s="46">
        <v>2.3</v>
      </c>
      <c r="E15" s="46">
        <v>2.3</v>
      </c>
      <c r="F15" s="47">
        <f t="shared" si="0"/>
        <v>-0.6000000000000001</v>
      </c>
      <c r="G15" s="26">
        <f t="shared" si="1"/>
        <v>79.31034482758619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75.7</v>
      </c>
      <c r="D16" s="48">
        <f>D17+D18+D19+D20+D21+D22+D23+D24+D25+D26+D27</f>
        <v>60.5</v>
      </c>
      <c r="E16" s="48">
        <f>E17+E18+E19+E20+E21+E22+E23+E24+E25+E26+E27</f>
        <v>60.599999999999994</v>
      </c>
      <c r="F16" s="45">
        <f t="shared" si="0"/>
        <v>-15.100000000000009</v>
      </c>
      <c r="G16" s="26">
        <f t="shared" si="1"/>
        <v>80.05284015852047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43.4</v>
      </c>
      <c r="E20" s="46">
        <v>43.4</v>
      </c>
      <c r="F20" s="47">
        <f t="shared" si="0"/>
        <v>-14.200000000000003</v>
      </c>
      <c r="G20" s="26">
        <f t="shared" si="1"/>
        <v>75.34722222222221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/>
      <c r="D23" s="46"/>
      <c r="E23" s="46"/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6.9</v>
      </c>
      <c r="D26" s="46">
        <v>6.9</v>
      </c>
      <c r="E26" s="46">
        <v>6.9</v>
      </c>
      <c r="F26" s="47">
        <v>0</v>
      </c>
      <c r="G26" s="26">
        <f t="shared" si="1"/>
        <v>100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10.2</v>
      </c>
      <c r="E27" s="46">
        <v>10.3</v>
      </c>
      <c r="F27" s="47">
        <f>E27-C27</f>
        <v>-0.8999999999999986</v>
      </c>
      <c r="G27" s="26">
        <f>E27/C27*100</f>
        <v>91.96428571428574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3572.2</v>
      </c>
      <c r="D28" s="49">
        <f>D5+D16</f>
        <v>800.4</v>
      </c>
      <c r="E28" s="49">
        <f>E5+E16</f>
        <v>800.6999999999999</v>
      </c>
      <c r="F28" s="45">
        <f t="shared" si="0"/>
        <v>-2771.5</v>
      </c>
      <c r="G28" s="26">
        <f t="shared" si="1"/>
        <v>22.414758412182966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8254.1</v>
      </c>
      <c r="D29" s="49">
        <f>SUM(D30:D33)</f>
        <v>8254.1</v>
      </c>
      <c r="E29" s="49">
        <f>SUM(E30:E33)</f>
        <v>4500.700000000001</v>
      </c>
      <c r="F29" s="45">
        <f t="shared" si="0"/>
        <v>-3753.3999999999996</v>
      </c>
      <c r="G29" s="26">
        <f t="shared" si="1"/>
        <v>54.52684120618845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2537.3</v>
      </c>
      <c r="F30" s="47">
        <f t="shared" si="0"/>
        <v>-254.5</v>
      </c>
      <c r="G30" s="16">
        <f t="shared" si="1"/>
        <v>90.88401747976216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76</v>
      </c>
      <c r="D32" s="46">
        <v>76</v>
      </c>
      <c r="E32" s="46">
        <v>32.8</v>
      </c>
      <c r="F32" s="47">
        <f t="shared" si="0"/>
        <v>-43.2</v>
      </c>
      <c r="G32" s="16">
        <f t="shared" si="1"/>
        <v>43.1578947368421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5386.3</v>
      </c>
      <c r="D33" s="46">
        <v>5386.3</v>
      </c>
      <c r="E33" s="46">
        <v>1930.6</v>
      </c>
      <c r="F33" s="47">
        <f t="shared" si="0"/>
        <v>-3455.7000000000003</v>
      </c>
      <c r="G33" s="16">
        <f t="shared" si="1"/>
        <v>35.84278632827729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-192.4</v>
      </c>
      <c r="D34" s="46">
        <v>-192.4</v>
      </c>
      <c r="E34" s="46">
        <v>-192.4</v>
      </c>
      <c r="F34" s="47">
        <f t="shared" si="0"/>
        <v>0</v>
      </c>
      <c r="G34" s="16">
        <f t="shared" si="1"/>
        <v>100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11633.9</v>
      </c>
      <c r="D35" s="49">
        <f>D28+D29+D34</f>
        <v>8862.1</v>
      </c>
      <c r="E35" s="49">
        <f>E28+E29+E34</f>
        <v>5109.000000000001</v>
      </c>
      <c r="F35" s="45">
        <f t="shared" si="0"/>
        <v>-6524.899999999999</v>
      </c>
      <c r="G35" s="26">
        <f t="shared" si="1"/>
        <v>43.91476632943382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3694.5</v>
      </c>
      <c r="D39" s="50">
        <f>SUM(D40:D47)</f>
        <v>1478.2</v>
      </c>
      <c r="E39" s="51">
        <f aca="true" t="shared" si="2" ref="E39:E95">D39-C39</f>
        <v>-2216.3</v>
      </c>
      <c r="F39" s="51">
        <f>D39/C39*100</f>
        <v>40.010826904858575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3550.2</v>
      </c>
      <c r="D42" s="51">
        <v>1423.9</v>
      </c>
      <c r="E42" s="51">
        <f t="shared" si="2"/>
        <v>-2126.2999999999997</v>
      </c>
      <c r="F42" s="51">
        <f t="shared" si="3"/>
        <v>40.10759957185511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3.8</v>
      </c>
      <c r="E44" s="51">
        <f t="shared" si="2"/>
        <v>0</v>
      </c>
      <c r="F44" s="51">
        <f t="shared" si="3"/>
        <v>100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135.5</v>
      </c>
      <c r="D47" s="51">
        <v>50.5</v>
      </c>
      <c r="E47" s="51">
        <f t="shared" si="2"/>
        <v>-85</v>
      </c>
      <c r="F47" s="51">
        <f t="shared" si="3"/>
        <v>37.269372693726936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75.8</v>
      </c>
      <c r="D48" s="55">
        <v>30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75.8</v>
      </c>
      <c r="D49" s="33">
        <v>30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1288.1</v>
      </c>
      <c r="D53" s="56">
        <f>D54+D54+D55+D56+D57+D58</f>
        <v>402.9</v>
      </c>
      <c r="E53" s="51">
        <f t="shared" si="2"/>
        <v>-885.1999999999999</v>
      </c>
      <c r="F53" s="51">
        <f t="shared" si="3"/>
        <v>31.278627435758093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1288.1</v>
      </c>
      <c r="D57" s="51">
        <v>402.9</v>
      </c>
      <c r="E57" s="51">
        <f t="shared" si="2"/>
        <v>-885.1999999999999</v>
      </c>
      <c r="F57" s="51">
        <f t="shared" si="3"/>
        <v>31.278627435758093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1053.8</v>
      </c>
      <c r="D59" s="56">
        <f>D61+D62</f>
        <v>730.3</v>
      </c>
      <c r="E59" s="51">
        <f t="shared" si="2"/>
        <v>-323.5</v>
      </c>
      <c r="F59" s="51">
        <f t="shared" si="3"/>
        <v>69.30157525147087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779.4</v>
      </c>
      <c r="D61" s="37">
        <v>661.5</v>
      </c>
      <c r="E61" s="51">
        <f t="shared" si="2"/>
        <v>-117.89999999999998</v>
      </c>
      <c r="F61" s="51">
        <f t="shared" si="3"/>
        <v>84.87297921478061</v>
      </c>
      <c r="G61" s="66"/>
      <c r="H61" s="68"/>
    </row>
    <row r="62" spans="1:8" ht="15">
      <c r="A62" s="74" t="s">
        <v>62</v>
      </c>
      <c r="B62" s="76" t="s">
        <v>63</v>
      </c>
      <c r="C62" s="58">
        <v>274.4</v>
      </c>
      <c r="D62" s="51">
        <v>68.8</v>
      </c>
      <c r="E62" s="51">
        <f t="shared" si="2"/>
        <v>-205.59999999999997</v>
      </c>
      <c r="F62" s="51">
        <f t="shared" si="3"/>
        <v>25.072886297376094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5796.4</v>
      </c>
      <c r="D72" s="56">
        <v>2180.3</v>
      </c>
      <c r="E72" s="51">
        <f t="shared" si="2"/>
        <v>-3616.0999999999995</v>
      </c>
      <c r="F72" s="51">
        <f t="shared" si="3"/>
        <v>37.61472638189222</v>
      </c>
    </row>
    <row r="73" spans="1:6" ht="15">
      <c r="A73" s="74" t="s">
        <v>76</v>
      </c>
      <c r="B73" s="79" t="s">
        <v>77</v>
      </c>
      <c r="C73" s="53">
        <v>5796.4</v>
      </c>
      <c r="D73" s="53">
        <v>2180.3</v>
      </c>
      <c r="E73" s="51">
        <f t="shared" si="2"/>
        <v>-3616.0999999999995</v>
      </c>
      <c r="F73" s="51">
        <f t="shared" si="3"/>
        <v>37.61472638189222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24.9</v>
      </c>
      <c r="E79" s="51">
        <f t="shared" si="2"/>
        <v>-32.7</v>
      </c>
      <c r="F79" s="51">
        <f t="shared" si="3"/>
        <v>43.229166666666664</v>
      </c>
    </row>
    <row r="80" spans="1:6" ht="15">
      <c r="A80" s="74" t="s">
        <v>145</v>
      </c>
      <c r="B80" s="75" t="s">
        <v>146</v>
      </c>
      <c r="C80" s="53">
        <v>57.6</v>
      </c>
      <c r="D80" s="53">
        <v>24.9</v>
      </c>
      <c r="E80" s="51">
        <f t="shared" si="2"/>
        <v>-32.7</v>
      </c>
      <c r="F80" s="51">
        <f t="shared" si="3"/>
        <v>43.229166666666664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11971.2</v>
      </c>
      <c r="D94" s="56">
        <v>4846.6</v>
      </c>
      <c r="E94" s="51">
        <f t="shared" si="2"/>
        <v>-7124.6</v>
      </c>
      <c r="F94" s="51">
        <f t="shared" si="3"/>
        <v>40.485498529804865</v>
      </c>
    </row>
    <row r="95" spans="1:6" ht="15">
      <c r="A95" s="74"/>
      <c r="B95" s="77" t="s">
        <v>103</v>
      </c>
      <c r="C95" s="61">
        <v>-337.2</v>
      </c>
      <c r="D95" s="62">
        <v>262.4</v>
      </c>
      <c r="E95" s="51">
        <f t="shared" si="2"/>
        <v>599.5999999999999</v>
      </c>
      <c r="F95" s="51">
        <f t="shared" si="3"/>
        <v>-77.81731909845789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2018-09-11T11:28:54Z</dcterms:modified>
  <cp:category/>
  <cp:version/>
  <cp:contentType/>
  <cp:contentStatus/>
</cp:coreProperties>
</file>