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<sst xmlns="http://schemas.openxmlformats.org/spreadsheetml/2006/main" count="188" uniqueCount="158">
  <si>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</si>
  <si>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</si>
  <si>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</si>
  <si>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</si>
  <si>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</si>
  <si>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</si>
  <si>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</si>
  <si>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</si>
  <si>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</si>
  <si>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</si>
  <si>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</si>
  <si>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</si>
  <si>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</si>
  <si>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</si>
  <si>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</si>
  <si>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</si>
  <si>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</si>
  <si>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</si>
  <si>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</si>
  <si>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</si>
  <si>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</si>
  <si>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</si>
  <si>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</si>
  <si>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</si>
  <si>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</si>
  <si>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</si>
  <si>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</si>
  <si>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</si>
  <si>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</si>
  <si>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</si>
  <si>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</si>
  <si>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</si>
  <si>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</si>
  <si>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</si>
  <si>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</si>
  <si>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</si>
  <si>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</si>
  <si>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</si>
  <si>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</si>
  <si>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</si>
  <si>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</si>
  <si>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</si>
  <si>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</si>
  <si>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</si>
  <si>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</si>
  <si>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</si>
  <si>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</si>
  <si>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</si>
  <si>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</si>
  <si>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</si>
  <si>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</si>
  <si>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</si>
  <si>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</si>
  <si>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</si>
  <si>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</si>
  <si>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</si>
  <si>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</si>
  <si>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</si>
  <si>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</si>
  <si>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</si>
  <si>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</si>
  <si>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</si>
  <si>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</si>
  <si>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</si>
  <si>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</si>
  <si>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</si>
  <si>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</si>
  <si>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</si>
  <si>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</si>
  <si>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</si>
  <si>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</si>
  <si>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</si>
  <si>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</si>
  <si>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</si>
  <si>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</si>
  <si>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</si>
  <si>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</si>
  <si>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</si>
  <si>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</si>
  <si>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</si>
  <si>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</si>
  <si>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</si>
  <si>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</si>
  <si>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</si>
  <si>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</si>
  <si>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</si>
  <si>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</si>
  <si>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</si>
  <si>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</si>
  <si>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</si>
  <si>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</si>
  <si>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</si>
  <si>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</si>
  <si>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</si>
  <si>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</si>
  <si>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</si>
  <si>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</si>
  <si>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</si>
  <si>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</si>
  <si>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</si>
  <si>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</si>
  <si>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</si>
  <si>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</si>
  <si>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</si>
  <si>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</si>
  <si>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</si>
  <si>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</si>
  <si>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</si>
  <si>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</si>
  <si>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</si>
  <si>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</si>
  <si>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</si>
  <si>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</si>
  <si>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</si>
  <si>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</si>
  <si>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</si>
  <si>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</si>
  <si>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</si>
  <si>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</si>
  <si>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</si>
  <si>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</si>
  <si>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</si>
  <si>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</si>
  <si>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</si>
  <si>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</si>
  <si>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</si>
  <si>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</si>
  <si>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</si>
  <si>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</si>
  <si>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</si>
  <si>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</si>
  <si>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</si>
  <si>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</si>
  <si>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</si>
  <si>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</si>
  <si>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</si>
  <si>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</si>
  <si>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</si>
  <si>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</si>
  <si>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</si>
  <si>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</si>
  <si>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</si>
  <si>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</si>
  <si>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</si>
  <si>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</si>
  <si>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</si>
  <si>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</si>
  <si>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</si>
  <si>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</si>
  <si>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</si>
  <si>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2020 год</t>
  </si>
  <si>
    <t>ВСЕГО НАЛОГОВЫЕ И НЕНАЛОГОВЫЕ ДОХОДЫ</t>
  </si>
  <si>
    <t>БЕЗВОЗМЕЗДНЫЕ ПОСТУПЛЕНИЯ</t>
  </si>
  <si>
    <t>план 2020 г</t>
  </si>
  <si>
    <t>отклонение</t>
  </si>
  <si>
    <t>по состоянию на 01.06.2020г.</t>
  </si>
  <si>
    <t>Факт на 01.06.2020</t>
  </si>
  <si>
    <t>факт    на  01.06.2020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</si>
</sst>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172" fontId="3" fillId="0" borderId="18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wrapText="1"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10" xfId="0" applyNumberFormat="1" applyFont="1" applyFill="1" applyBorder="1" applyAlignment="1" applyProtection="1">
      <alignment horizontal="center" vertical="distributed"/>
      <protection/>
    </xf>
    <xf numFmtId="49" fontId="29" fillId="0" borderId="10" xfId="0" applyNumberFormat="1" applyFont="1" applyFill="1" applyBorder="1" applyAlignment="1">
      <alignment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 horizontal="right"/>
      <protection/>
    </xf>
    <xf numFmtId="2" fontId="5" fillId="0" borderId="10" xfId="52" applyNumberFormat="1" applyFont="1" applyFill="1" applyBorder="1" applyAlignment="1" applyProtection="1">
      <alignment horizontal="right"/>
      <protection/>
    </xf>
    <xf numFmtId="172" fontId="5" fillId="24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D74" sqref="D74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0.13671875" style="0" customWidth="1"/>
    <col min="7" max="7" width="8.7109375" style="0" customWidth="1"/>
    <col min="8" max="8" width="3.7109375" style="0" customWidth="1"/>
  </cols>
  <sheetData>
    <row r="1" spans="1:6" ht="19.5">
      <c r="A1" s="87" t="s">
        <v>0</v>
      </c>
      <c r="B1" s="87"/>
      <c r="C1" s="87"/>
      <c r="D1" s="87"/>
      <c r="E1" s="87"/>
      <c r="F1" s="87"/>
    </row>
    <row r="2" spans="1:6" ht="19.5">
      <c r="A2" s="1"/>
      <c r="B2" s="88" t="s">
        <v>155</v>
      </c>
      <c r="C2" s="88"/>
      <c r="D2" s="88"/>
      <c r="E2" s="88"/>
      <c r="F2" s="88"/>
    </row>
    <row r="4" spans="1:8" ht="40.5" customHeight="1">
      <c r="A4" s="2" t="s">
        <v>1</v>
      </c>
      <c r="B4" s="3" t="s">
        <v>2</v>
      </c>
      <c r="C4" s="3" t="s">
        <v>150</v>
      </c>
      <c r="D4" s="8" t="s">
        <v>156</v>
      </c>
      <c r="E4" s="9" t="s">
        <v>3</v>
      </c>
      <c r="F4" s="89" t="s">
        <v>4</v>
      </c>
      <c r="G4" s="90"/>
      <c r="H4" s="23"/>
    </row>
    <row r="5" spans="1:8" ht="17.25" customHeight="1">
      <c r="A5" s="4"/>
      <c r="B5" s="16" t="s">
        <v>108</v>
      </c>
      <c r="C5" s="63">
        <v>3155.5</v>
      </c>
      <c r="D5" s="63">
        <v>661.5</v>
      </c>
      <c r="E5" s="63">
        <v>2494</v>
      </c>
      <c r="F5" s="64">
        <f>E5-C5</f>
        <v>-661.5</v>
      </c>
      <c r="G5" s="65">
        <f>E5/C5*100</f>
        <v>79.03660275709079</v>
      </c>
      <c r="H5" s="22" t="s">
        <v>107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107</v>
      </c>
    </row>
    <row r="7" spans="1:8" ht="16.5" customHeight="1">
      <c r="A7" s="4">
        <v>2</v>
      </c>
      <c r="B7" s="17" t="s">
        <v>6</v>
      </c>
      <c r="C7" s="66">
        <v>685.3</v>
      </c>
      <c r="D7" s="66">
        <v>226</v>
      </c>
      <c r="E7" s="66">
        <v>459.3</v>
      </c>
      <c r="F7" s="67">
        <f t="shared" si="0"/>
        <v>-225.99999999999994</v>
      </c>
      <c r="G7" s="68">
        <f t="shared" si="1"/>
        <v>67.02174230264119</v>
      </c>
      <c r="H7" s="12" t="s">
        <v>107</v>
      </c>
    </row>
    <row r="8" spans="1:8" ht="14.25" customHeight="1">
      <c r="A8" s="4">
        <v>3</v>
      </c>
      <c r="B8" s="17" t="s">
        <v>109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107</v>
      </c>
    </row>
    <row r="9" spans="1:8" ht="24" customHeight="1">
      <c r="A9" s="4">
        <v>4</v>
      </c>
      <c r="B9" s="17" t="s">
        <v>110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107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107</v>
      </c>
    </row>
    <row r="11" spans="1:8" ht="20.25" customHeight="1">
      <c r="A11" s="4">
        <v>6</v>
      </c>
      <c r="B11" s="17" t="s">
        <v>8</v>
      </c>
      <c r="C11" s="66">
        <v>322.4</v>
      </c>
      <c r="D11" s="66">
        <v>15.7</v>
      </c>
      <c r="E11" s="66">
        <v>306.7</v>
      </c>
      <c r="F11" s="67">
        <f t="shared" si="0"/>
        <v>-15.699999999999989</v>
      </c>
      <c r="G11" s="68">
        <f t="shared" si="1"/>
        <v>95.1302729528536</v>
      </c>
      <c r="H11" s="12" t="s">
        <v>107</v>
      </c>
    </row>
    <row r="12" spans="1:8" ht="24.75">
      <c r="A12" s="4">
        <v>7</v>
      </c>
      <c r="B12" s="17" t="s">
        <v>111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107</v>
      </c>
    </row>
    <row r="13" spans="1:8" ht="15">
      <c r="A13" s="4">
        <v>8</v>
      </c>
      <c r="B13" s="17" t="s">
        <v>9</v>
      </c>
      <c r="C13" s="66">
        <v>73.7</v>
      </c>
      <c r="D13" s="66">
        <v>0.7</v>
      </c>
      <c r="E13" s="66">
        <v>73</v>
      </c>
      <c r="F13" s="67">
        <f t="shared" si="0"/>
        <v>-0.7000000000000028</v>
      </c>
      <c r="G13" s="68">
        <f t="shared" si="1"/>
        <v>99.05020352781546</v>
      </c>
      <c r="H13" s="12" t="s">
        <v>107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418.7</v>
      </c>
      <c r="E14" s="92">
        <v>1652.3</v>
      </c>
      <c r="F14" s="69">
        <f>E14-C14</f>
        <v>-418.70000000000005</v>
      </c>
      <c r="G14" s="65">
        <f t="shared" si="1"/>
        <v>79.78271366489619</v>
      </c>
      <c r="H14" s="12" t="s">
        <v>107</v>
      </c>
    </row>
    <row r="15" spans="1:8" ht="14.25" customHeight="1">
      <c r="A15" s="4">
        <v>10</v>
      </c>
      <c r="B15" s="17" t="s">
        <v>11</v>
      </c>
      <c r="C15" s="66">
        <v>3.1</v>
      </c>
      <c r="D15" s="66">
        <v>0.4</v>
      </c>
      <c r="E15" s="66">
        <v>2.7</v>
      </c>
      <c r="F15" s="67">
        <f t="shared" si="0"/>
        <v>-0.3999999999999999</v>
      </c>
      <c r="G15" s="68">
        <f t="shared" si="1"/>
        <v>87.09677419354838</v>
      </c>
      <c r="H15" s="12" t="s">
        <v>107</v>
      </c>
    </row>
    <row r="16" spans="1:8" ht="16.5" customHeight="1">
      <c r="A16" s="4"/>
      <c r="B16" s="18" t="s">
        <v>112</v>
      </c>
      <c r="C16" s="81">
        <v>422.1</v>
      </c>
      <c r="D16" s="81">
        <v>397.5</v>
      </c>
      <c r="E16" s="81">
        <v>0</v>
      </c>
      <c r="F16" s="69">
        <f t="shared" si="0"/>
        <v>-422.1</v>
      </c>
      <c r="G16" s="65">
        <f t="shared" si="1"/>
        <v>0</v>
      </c>
      <c r="H16" s="13" t="s">
        <v>107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107</v>
      </c>
    </row>
    <row r="18" spans="1:8" ht="45.75">
      <c r="A18" s="4">
        <v>2</v>
      </c>
      <c r="B18" s="21" t="s">
        <v>103</v>
      </c>
      <c r="C18" s="66">
        <v>62.4</v>
      </c>
      <c r="D18" s="66">
        <v>26</v>
      </c>
      <c r="E18" s="66">
        <v>36.4</v>
      </c>
      <c r="F18" s="67">
        <f t="shared" si="0"/>
        <v>-26</v>
      </c>
      <c r="G18" s="68">
        <f t="shared" si="1"/>
        <v>58.333333333333336</v>
      </c>
      <c r="H18" s="12" t="s">
        <v>107</v>
      </c>
    </row>
    <row r="19" spans="1:8" ht="47.25" customHeight="1">
      <c r="A19" s="4">
        <v>3</v>
      </c>
      <c r="B19" s="21" t="s">
        <v>113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107</v>
      </c>
    </row>
    <row r="20" spans="1:8" ht="17.25" customHeight="1">
      <c r="A20" s="4">
        <v>4</v>
      </c>
      <c r="B20" s="21" t="s">
        <v>114</v>
      </c>
      <c r="C20" s="66">
        <v>0</v>
      </c>
      <c r="D20" s="66">
        <v>0</v>
      </c>
      <c r="E20" s="66">
        <v>0</v>
      </c>
      <c r="F20" s="67">
        <f t="shared" si="0"/>
        <v>0</v>
      </c>
      <c r="G20" s="68" t="e">
        <f t="shared" si="1"/>
        <v>#DIV/0!</v>
      </c>
      <c r="H20" s="12" t="s">
        <v>107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107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107</v>
      </c>
    </row>
    <row r="23" spans="1:8" ht="27" customHeight="1">
      <c r="A23" s="4">
        <v>7</v>
      </c>
      <c r="B23" s="17" t="s">
        <v>15</v>
      </c>
      <c r="C23" s="66">
        <v>6.4</v>
      </c>
      <c r="D23" s="66">
        <v>2.2</v>
      </c>
      <c r="E23" s="66">
        <v>4.2</v>
      </c>
      <c r="F23" s="67">
        <f>E23-C23</f>
        <v>-2.2</v>
      </c>
      <c r="G23" s="68">
        <f>E23/C23*100</f>
        <v>65.625</v>
      </c>
      <c r="H23" s="12" t="s">
        <v>107</v>
      </c>
    </row>
    <row r="24" spans="1:8" ht="60" customHeight="1">
      <c r="A24" s="4">
        <v>8</v>
      </c>
      <c r="B24" s="17" t="s">
        <v>104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107</v>
      </c>
    </row>
    <row r="25" spans="1:8" ht="51" customHeight="1">
      <c r="A25" s="4">
        <v>9</v>
      </c>
      <c r="B25" s="17" t="s">
        <v>16</v>
      </c>
      <c r="C25" s="66">
        <v>353.3</v>
      </c>
      <c r="D25" s="66">
        <v>353.3</v>
      </c>
      <c r="E25" s="66">
        <v>0</v>
      </c>
      <c r="F25" s="67">
        <f t="shared" si="0"/>
        <v>-353.3</v>
      </c>
      <c r="G25" s="68">
        <f t="shared" si="1"/>
        <v>0</v>
      </c>
      <c r="H25" s="12" t="s">
        <v>107</v>
      </c>
    </row>
    <row r="26" spans="1:8" ht="15" customHeight="1">
      <c r="A26" s="4">
        <v>10</v>
      </c>
      <c r="B26" s="17" t="s">
        <v>115</v>
      </c>
      <c r="C26" s="66">
        <v>0</v>
      </c>
      <c r="D26" s="66">
        <v>16</v>
      </c>
      <c r="E26" s="66">
        <v>0</v>
      </c>
      <c r="F26" s="67">
        <f t="shared" si="0"/>
        <v>0</v>
      </c>
      <c r="G26" s="68" t="e">
        <f t="shared" si="1"/>
        <v>#DIV/0!</v>
      </c>
      <c r="H26" s="12" t="s">
        <v>107</v>
      </c>
    </row>
    <row r="27" spans="1:8" ht="14.25" customHeight="1">
      <c r="A27" s="4">
        <v>11</v>
      </c>
      <c r="B27" s="17" t="s">
        <v>17</v>
      </c>
      <c r="C27" s="93">
        <v>0</v>
      </c>
      <c r="D27" s="93">
        <v>0</v>
      </c>
      <c r="E27" s="93">
        <v>0</v>
      </c>
      <c r="F27" s="64">
        <f t="shared" si="0"/>
        <v>0</v>
      </c>
      <c r="G27" s="65" t="e">
        <f t="shared" si="1"/>
        <v>#DIV/0!</v>
      </c>
      <c r="H27" s="12" t="s">
        <v>107</v>
      </c>
    </row>
    <row r="28" spans="1:8" ht="12.75" customHeight="1">
      <c r="A28" s="4"/>
      <c r="B28" s="20" t="s">
        <v>151</v>
      </c>
      <c r="C28" s="70">
        <v>3577.6</v>
      </c>
      <c r="D28" s="70">
        <v>1059.1</v>
      </c>
      <c r="E28" s="70">
        <v>2518.6</v>
      </c>
      <c r="F28" s="64">
        <f t="shared" si="0"/>
        <v>-1059</v>
      </c>
      <c r="G28" s="65">
        <f t="shared" si="1"/>
        <v>70.39915026833631</v>
      </c>
      <c r="H28" s="12" t="s">
        <v>107</v>
      </c>
    </row>
    <row r="29" spans="1:8" ht="12.75" customHeight="1">
      <c r="A29" s="4"/>
      <c r="B29" s="20" t="s">
        <v>152</v>
      </c>
      <c r="C29" s="91">
        <f>SUM(C30:C33)</f>
        <v>5417.3</v>
      </c>
      <c r="D29" s="91">
        <f>SUM(D30:D33)</f>
        <v>3842.4</v>
      </c>
      <c r="E29" s="91">
        <f>SUM(E30:E33)</f>
        <v>1574.8999999999999</v>
      </c>
      <c r="F29" s="69">
        <f t="shared" si="0"/>
        <v>-3842.4000000000005</v>
      </c>
      <c r="G29" s="65">
        <f t="shared" si="1"/>
        <v>29.07167777306038</v>
      </c>
      <c r="H29" s="12"/>
    </row>
    <row r="30" spans="1:8" ht="27" customHeight="1">
      <c r="A30" s="4">
        <v>1</v>
      </c>
      <c r="B30" s="20" t="s">
        <v>18</v>
      </c>
      <c r="C30" s="66">
        <v>5335.7</v>
      </c>
      <c r="D30" s="66">
        <v>3815.4</v>
      </c>
      <c r="E30" s="66">
        <v>1520.3</v>
      </c>
      <c r="F30" s="67">
        <f t="shared" si="0"/>
        <v>-3815.3999999999996</v>
      </c>
      <c r="G30" s="68">
        <f t="shared" si="1"/>
        <v>28.492981239574938</v>
      </c>
      <c r="H30" s="13" t="s">
        <v>107</v>
      </c>
    </row>
    <row r="31" spans="1:8" ht="17.25" customHeight="1">
      <c r="A31" s="4">
        <v>1</v>
      </c>
      <c r="B31" s="17" t="s">
        <v>116</v>
      </c>
      <c r="C31" s="66">
        <v>0</v>
      </c>
      <c r="D31" s="66">
        <v>0</v>
      </c>
      <c r="E31" s="66">
        <v>0</v>
      </c>
      <c r="F31" s="67">
        <f t="shared" si="0"/>
        <v>0</v>
      </c>
      <c r="G31" s="68" t="e">
        <f t="shared" si="1"/>
        <v>#DIV/0!</v>
      </c>
      <c r="H31" s="12" t="s">
        <v>107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107</v>
      </c>
    </row>
    <row r="33" spans="1:8" ht="32.25" customHeight="1">
      <c r="A33" s="4">
        <v>3</v>
      </c>
      <c r="B33" s="17" t="s">
        <v>20</v>
      </c>
      <c r="C33" s="66">
        <v>81.6</v>
      </c>
      <c r="D33" s="66">
        <v>27</v>
      </c>
      <c r="E33" s="66">
        <v>54.6</v>
      </c>
      <c r="F33" s="67">
        <f t="shared" si="0"/>
        <v>-26.999999999999993</v>
      </c>
      <c r="G33" s="68">
        <f t="shared" si="1"/>
        <v>66.91176470588236</v>
      </c>
      <c r="H33" s="12" t="s">
        <v>107</v>
      </c>
    </row>
    <row r="34" spans="1:8" ht="18.75" customHeight="1">
      <c r="A34" s="4">
        <v>4</v>
      </c>
      <c r="B34" s="17" t="s">
        <v>21</v>
      </c>
      <c r="C34" s="66">
        <v>0</v>
      </c>
      <c r="D34" s="66">
        <v>0</v>
      </c>
      <c r="E34" s="66">
        <v>0</v>
      </c>
      <c r="F34" s="67">
        <f t="shared" si="0"/>
        <v>0</v>
      </c>
      <c r="G34" s="68" t="e">
        <f t="shared" si="1"/>
        <v>#DIV/0!</v>
      </c>
      <c r="H34" s="14" t="s">
        <v>107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107</v>
      </c>
    </row>
    <row r="36" spans="1:8" ht="18.75" customHeight="1">
      <c r="A36" s="4"/>
      <c r="B36" s="19" t="s">
        <v>23</v>
      </c>
      <c r="C36" s="70">
        <v>8994.9</v>
      </c>
      <c r="D36" s="70">
        <v>4901.5</v>
      </c>
      <c r="E36" s="70">
        <v>4093.4</v>
      </c>
      <c r="F36" s="64">
        <f t="shared" si="0"/>
        <v>-4901.5</v>
      </c>
      <c r="G36" s="68">
        <f t="shared" si="1"/>
        <v>45.50801009460917</v>
      </c>
      <c r="H36" s="15" t="s">
        <v>107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7" ht="43.5" customHeight="1">
      <c r="A39" s="86" t="s">
        <v>24</v>
      </c>
      <c r="B39" s="24" t="s">
        <v>25</v>
      </c>
      <c r="C39" s="84" t="s">
        <v>153</v>
      </c>
      <c r="D39" s="85" t="s">
        <v>157</v>
      </c>
      <c r="E39" s="84" t="s">
        <v>154</v>
      </c>
      <c r="F39" s="64"/>
      <c r="G39" s="80"/>
    </row>
    <row r="40" spans="1:8" ht="15">
      <c r="A40" s="55" t="s">
        <v>26</v>
      </c>
      <c r="B40" s="56" t="s">
        <v>27</v>
      </c>
      <c r="C40" s="71">
        <f>SUM(C41:C48)</f>
        <v>4289.9</v>
      </c>
      <c r="D40" s="35">
        <f>SUM(D41:D48)</f>
        <v>1418.1000000000001</v>
      </c>
      <c r="E40" s="72">
        <f aca="true" t="shared" si="2" ref="E40:E45">D40-C40</f>
        <v>-2871.7999999999993</v>
      </c>
      <c r="F40" s="72">
        <f aca="true" t="shared" si="3" ref="F40:F45">D40/C40*100</f>
        <v>33.05671460873214</v>
      </c>
      <c r="G40" s="49"/>
      <c r="H40" s="50"/>
    </row>
    <row r="41" spans="1:8" ht="38.25">
      <c r="A41" s="57" t="s">
        <v>28</v>
      </c>
      <c r="B41" s="58" t="s">
        <v>117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118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119</v>
      </c>
      <c r="C43" s="37">
        <v>4123.8</v>
      </c>
      <c r="D43" s="36">
        <v>1331.8</v>
      </c>
      <c r="E43" s="36">
        <f t="shared" si="2"/>
        <v>-2792</v>
      </c>
      <c r="F43" s="36">
        <f t="shared" si="3"/>
        <v>32.29545564770357</v>
      </c>
      <c r="G43" s="49"/>
      <c r="H43" s="51"/>
    </row>
    <row r="44" spans="1:8" ht="15">
      <c r="A44" s="57" t="s">
        <v>120</v>
      </c>
      <c r="B44" s="58" t="s">
        <v>121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122</v>
      </c>
      <c r="B45" s="58" t="s">
        <v>123</v>
      </c>
      <c r="C45" s="38">
        <v>4.9</v>
      </c>
      <c r="D45" s="94">
        <v>4.9</v>
      </c>
      <c r="E45" s="36">
        <f t="shared" si="2"/>
        <v>0</v>
      </c>
      <c r="F45" s="36">
        <f t="shared" si="3"/>
        <v>100</v>
      </c>
      <c r="G45" s="49"/>
      <c r="H45" s="51"/>
    </row>
    <row r="46" spans="1:8" ht="15">
      <c r="A46" s="57" t="s">
        <v>105</v>
      </c>
      <c r="B46" s="58" t="s">
        <v>124</v>
      </c>
      <c r="C46" s="38"/>
      <c r="D46" s="36"/>
      <c r="E46" s="36"/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30</v>
      </c>
      <c r="D47" s="26">
        <v>0</v>
      </c>
      <c r="E47" s="36">
        <f>D47-C47</f>
        <v>-30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131.2</v>
      </c>
      <c r="D48" s="73">
        <v>81.4</v>
      </c>
      <c r="E48" s="36">
        <f>D48-C48</f>
        <v>-49.79999999999998</v>
      </c>
      <c r="F48" s="36">
        <f>D48/C48*100</f>
        <v>62.04268292682927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81.4</v>
      </c>
      <c r="D49" s="40">
        <f>D50</f>
        <v>26.8</v>
      </c>
      <c r="E49" s="36">
        <v>0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81.4</v>
      </c>
      <c r="D50" s="25">
        <v>26.8</v>
      </c>
      <c r="E50" s="36">
        <v>0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41">
        <f>SUM(C52:C53)</f>
        <v>91.7</v>
      </c>
      <c r="D51" s="41">
        <f>SUM(D52:D53)</f>
        <v>0</v>
      </c>
      <c r="E51" s="72">
        <f aca="true" t="shared" si="4" ref="E51:E96">D51-C51</f>
        <v>-91.7</v>
      </c>
      <c r="F51" s="72">
        <f aca="true" t="shared" si="5" ref="F51:F96">D51/C51*100</f>
        <v>0</v>
      </c>
      <c r="G51" s="52"/>
      <c r="H51" s="53"/>
    </row>
    <row r="52" spans="1:8" ht="38.25">
      <c r="A52" s="57" t="s">
        <v>41</v>
      </c>
      <c r="B52" s="58" t="s">
        <v>125</v>
      </c>
      <c r="C52" s="25">
        <v>91.7</v>
      </c>
      <c r="D52" s="36">
        <v>0</v>
      </c>
      <c r="E52" s="36">
        <f t="shared" si="4"/>
        <v>-91.7</v>
      </c>
      <c r="F52" s="36">
        <f t="shared" si="5"/>
        <v>0</v>
      </c>
      <c r="G52" s="49"/>
      <c r="H52" s="51"/>
    </row>
    <row r="53" spans="1:8" ht="15">
      <c r="A53" s="57" t="s">
        <v>42</v>
      </c>
      <c r="B53" s="58" t="s">
        <v>43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44</v>
      </c>
      <c r="B54" s="60" t="s">
        <v>45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5"/>
        <v>#DIV/0!</v>
      </c>
      <c r="G54" s="49"/>
      <c r="H54" s="51"/>
    </row>
    <row r="55" spans="1:8" ht="15">
      <c r="A55" s="57" t="s">
        <v>46</v>
      </c>
      <c r="B55" s="58" t="s">
        <v>47</v>
      </c>
      <c r="C55" s="38"/>
      <c r="D55" s="38"/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48</v>
      </c>
      <c r="B56" s="58" t="s">
        <v>49</v>
      </c>
      <c r="C56" s="38"/>
      <c r="D56" s="38"/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50</v>
      </c>
      <c r="B57" s="58" t="s">
        <v>51</v>
      </c>
      <c r="C57" s="38"/>
      <c r="D57" s="38"/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52</v>
      </c>
      <c r="B58" s="61" t="s">
        <v>126</v>
      </c>
      <c r="C58" s="42"/>
      <c r="D58" s="36"/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53</v>
      </c>
      <c r="B59" s="59" t="s">
        <v>54</v>
      </c>
      <c r="C59" s="38"/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55</v>
      </c>
      <c r="B60" s="60" t="s">
        <v>56</v>
      </c>
      <c r="C60" s="41">
        <f>SUM(C61:C64)</f>
        <v>518.5</v>
      </c>
      <c r="D60" s="41">
        <f>SUM(D61:D64)</f>
        <v>187.9</v>
      </c>
      <c r="E60" s="72">
        <f t="shared" si="4"/>
        <v>-330.6</v>
      </c>
      <c r="F60" s="72">
        <f t="shared" si="5"/>
        <v>36.23915139826423</v>
      </c>
      <c r="G60" s="49"/>
      <c r="H60" s="51"/>
    </row>
    <row r="61" spans="1:8" ht="15">
      <c r="A61" s="57" t="s">
        <v>57</v>
      </c>
      <c r="B61" s="58" t="s">
        <v>58</v>
      </c>
      <c r="C61" s="38"/>
      <c r="D61" s="38"/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59</v>
      </c>
      <c r="B62" s="59" t="s">
        <v>60</v>
      </c>
      <c r="C62" s="28"/>
      <c r="D62" s="74"/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61</v>
      </c>
      <c r="B63" s="59" t="s">
        <v>62</v>
      </c>
      <c r="C63" s="43">
        <v>518.5</v>
      </c>
      <c r="D63" s="36">
        <v>187.9</v>
      </c>
      <c r="E63" s="36">
        <f t="shared" si="4"/>
        <v>-330.6</v>
      </c>
      <c r="F63" s="36">
        <f t="shared" si="5"/>
        <v>36.23915139826423</v>
      </c>
      <c r="G63" s="49"/>
      <c r="H63" s="51"/>
    </row>
    <row r="64" spans="1:8" ht="15">
      <c r="A64" s="57" t="s">
        <v>63</v>
      </c>
      <c r="B64" s="59" t="s">
        <v>64</v>
      </c>
      <c r="C64" s="37"/>
      <c r="D64" s="36"/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65</v>
      </c>
      <c r="B65" s="60" t="s">
        <v>66</v>
      </c>
      <c r="C65" s="35">
        <v>1</v>
      </c>
      <c r="D65" s="35">
        <v>0</v>
      </c>
      <c r="E65" s="72">
        <f t="shared" si="4"/>
        <v>-1</v>
      </c>
      <c r="F65" s="72">
        <f t="shared" si="5"/>
        <v>0</v>
      </c>
      <c r="G65" s="54"/>
      <c r="H65" s="51"/>
    </row>
    <row r="66" spans="1:8" ht="15">
      <c r="A66" s="57" t="s">
        <v>127</v>
      </c>
      <c r="B66" s="59" t="s">
        <v>128</v>
      </c>
      <c r="C66" s="37">
        <v>1</v>
      </c>
      <c r="D66" s="37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67</v>
      </c>
      <c r="B67" s="60" t="s">
        <v>68</v>
      </c>
      <c r="C67" s="35">
        <v>10</v>
      </c>
      <c r="D67" s="35">
        <v>0</v>
      </c>
      <c r="E67" s="72">
        <f t="shared" si="4"/>
        <v>-10</v>
      </c>
      <c r="F67" s="36">
        <f t="shared" si="5"/>
        <v>0</v>
      </c>
      <c r="G67" s="54"/>
      <c r="H67" s="51"/>
    </row>
    <row r="68" spans="1:8" ht="15">
      <c r="A68" s="57" t="s">
        <v>69</v>
      </c>
      <c r="B68" s="58" t="s">
        <v>70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71</v>
      </c>
      <c r="B69" s="58" t="s">
        <v>72</v>
      </c>
      <c r="C69" s="75">
        <v>0</v>
      </c>
      <c r="D69" s="41">
        <v>0</v>
      </c>
      <c r="E69" s="72">
        <f t="shared" si="4"/>
        <v>0</v>
      </c>
      <c r="F69" s="72" t="e">
        <f t="shared" si="5"/>
        <v>#DIV/0!</v>
      </c>
      <c r="G69" s="54"/>
      <c r="H69" s="53"/>
    </row>
    <row r="70" spans="1:8" ht="25.5">
      <c r="A70" s="57" t="s">
        <v>144</v>
      </c>
      <c r="B70" s="58" t="s">
        <v>145</v>
      </c>
      <c r="C70" s="83">
        <v>10</v>
      </c>
      <c r="D70" s="36">
        <v>0</v>
      </c>
      <c r="E70" s="36">
        <f t="shared" si="4"/>
        <v>-10</v>
      </c>
      <c r="F70" s="36">
        <f t="shared" si="5"/>
        <v>0</v>
      </c>
      <c r="G70" s="49"/>
      <c r="H70" s="51"/>
    </row>
    <row r="71" spans="1:6" ht="15">
      <c r="A71" s="57" t="s">
        <v>146</v>
      </c>
      <c r="B71" s="58" t="s">
        <v>147</v>
      </c>
      <c r="C71" s="76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148</v>
      </c>
      <c r="B72" s="58" t="s">
        <v>149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73</v>
      </c>
      <c r="B73" s="60" t="s">
        <v>74</v>
      </c>
      <c r="C73" s="41">
        <v>4037.4</v>
      </c>
      <c r="D73" s="41">
        <v>1967</v>
      </c>
      <c r="E73" s="72">
        <f t="shared" si="4"/>
        <v>-2070.4</v>
      </c>
      <c r="F73" s="36">
        <f t="shared" si="5"/>
        <v>48.71947292812206</v>
      </c>
    </row>
    <row r="74" spans="1:6" ht="15">
      <c r="A74" s="57" t="s">
        <v>75</v>
      </c>
      <c r="B74" s="62" t="s">
        <v>76</v>
      </c>
      <c r="C74" s="38">
        <v>4037.4</v>
      </c>
      <c r="D74" s="38">
        <v>1967</v>
      </c>
      <c r="E74" s="36">
        <f>D74-C74</f>
        <v>-2070.4</v>
      </c>
      <c r="F74" s="36">
        <f t="shared" si="5"/>
        <v>48.71947292812206</v>
      </c>
    </row>
    <row r="75" spans="1:6" ht="15">
      <c r="A75" s="57" t="s">
        <v>77</v>
      </c>
      <c r="B75" s="58" t="s">
        <v>78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79</v>
      </c>
      <c r="B76" s="60" t="s">
        <v>80</v>
      </c>
      <c r="C76" s="41">
        <v>0</v>
      </c>
      <c r="D76" s="41">
        <v>0</v>
      </c>
      <c r="E76" s="72">
        <f t="shared" si="4"/>
        <v>0</v>
      </c>
      <c r="F76" s="72" t="e">
        <f t="shared" si="5"/>
        <v>#DIV/0!</v>
      </c>
    </row>
    <row r="77" spans="1:6" ht="15">
      <c r="A77" s="57" t="s">
        <v>81</v>
      </c>
      <c r="B77" s="58" t="s">
        <v>82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83</v>
      </c>
      <c r="B78" s="58" t="s">
        <v>84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85</v>
      </c>
      <c r="B79" s="58" t="s">
        <v>86</v>
      </c>
      <c r="C79" s="41">
        <v>0</v>
      </c>
      <c r="D79" s="41">
        <v>0</v>
      </c>
      <c r="E79" s="72">
        <f t="shared" si="4"/>
        <v>0</v>
      </c>
      <c r="F79" s="72" t="e">
        <f t="shared" si="5"/>
        <v>#DIV/0!</v>
      </c>
    </row>
    <row r="80" spans="1:6" ht="15">
      <c r="A80" s="55" t="s">
        <v>87</v>
      </c>
      <c r="B80" s="60" t="s">
        <v>88</v>
      </c>
      <c r="C80" s="40">
        <v>68.3</v>
      </c>
      <c r="D80" s="72">
        <v>22.8</v>
      </c>
      <c r="E80" s="72">
        <f t="shared" si="4"/>
        <v>-45.5</v>
      </c>
      <c r="F80" s="36">
        <f t="shared" si="5"/>
        <v>33.38213762811127</v>
      </c>
    </row>
    <row r="81" spans="1:6" ht="15">
      <c r="A81" s="57" t="s">
        <v>142</v>
      </c>
      <c r="B81" s="58" t="s">
        <v>143</v>
      </c>
      <c r="C81" s="38">
        <v>68.3</v>
      </c>
      <c r="D81" s="38">
        <v>22.8</v>
      </c>
      <c r="E81" s="36">
        <f>D81-C81</f>
        <v>-45.5</v>
      </c>
      <c r="F81" s="36">
        <f t="shared" si="5"/>
        <v>33.38213762811127</v>
      </c>
    </row>
    <row r="82" spans="1:6" ht="15">
      <c r="A82" s="57" t="s">
        <v>89</v>
      </c>
      <c r="B82" s="61" t="s">
        <v>129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90</v>
      </c>
      <c r="B83" s="58" t="s">
        <v>130</v>
      </c>
      <c r="C83" s="75">
        <v>0</v>
      </c>
      <c r="D83" s="41">
        <v>0</v>
      </c>
      <c r="E83" s="72">
        <v>0</v>
      </c>
      <c r="F83" s="72" t="e">
        <f t="shared" si="5"/>
        <v>#DIV/0!</v>
      </c>
    </row>
    <row r="84" spans="1:6" ht="15">
      <c r="A84" s="57" t="s">
        <v>91</v>
      </c>
      <c r="B84" s="58" t="s">
        <v>92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93</v>
      </c>
      <c r="B85" s="58" t="s">
        <v>131</v>
      </c>
      <c r="C85" s="76">
        <v>0</v>
      </c>
      <c r="D85" s="73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94</v>
      </c>
      <c r="B86" s="60" t="s">
        <v>95</v>
      </c>
      <c r="C86" s="75">
        <v>2</v>
      </c>
      <c r="D86" s="82">
        <v>0</v>
      </c>
      <c r="E86" s="72">
        <f t="shared" si="4"/>
        <v>-2</v>
      </c>
      <c r="F86" s="36">
        <f t="shared" si="5"/>
        <v>0</v>
      </c>
    </row>
    <row r="87" spans="1:6" ht="15">
      <c r="A87" s="57" t="s">
        <v>96</v>
      </c>
      <c r="B87" s="58" t="s">
        <v>97</v>
      </c>
      <c r="C87" s="38">
        <v>2</v>
      </c>
      <c r="D87" s="38">
        <v>0</v>
      </c>
      <c r="E87" s="36">
        <f t="shared" si="4"/>
        <v>-2</v>
      </c>
      <c r="F87" s="36">
        <f t="shared" si="5"/>
        <v>0</v>
      </c>
    </row>
    <row r="88" spans="1:6" ht="15">
      <c r="A88" s="57" t="s">
        <v>132</v>
      </c>
      <c r="B88" s="61" t="s">
        <v>133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98</v>
      </c>
      <c r="B89" s="58" t="s">
        <v>134</v>
      </c>
      <c r="C89" s="35">
        <v>0</v>
      </c>
      <c r="D89" s="35">
        <v>0</v>
      </c>
      <c r="E89" s="72">
        <f t="shared" si="4"/>
        <v>0</v>
      </c>
      <c r="F89" s="72" t="e">
        <f t="shared" si="5"/>
        <v>#DIV/0!</v>
      </c>
    </row>
    <row r="90" spans="1:6" ht="25.5">
      <c r="A90" s="55" t="s">
        <v>135</v>
      </c>
      <c r="B90" s="60" t="s">
        <v>136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137</v>
      </c>
      <c r="B91" s="58" t="s">
        <v>138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99</v>
      </c>
      <c r="B92" s="60" t="s">
        <v>139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100</v>
      </c>
      <c r="B93" s="59" t="s">
        <v>140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106</v>
      </c>
      <c r="B94" s="58" t="s">
        <v>141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101</v>
      </c>
      <c r="C95" s="45">
        <v>9100.2</v>
      </c>
      <c r="D95" s="45">
        <v>3622.6</v>
      </c>
      <c r="E95" s="72">
        <v>-5477.6</v>
      </c>
      <c r="F95" s="72">
        <f t="shared" si="5"/>
        <v>39.807916309531656</v>
      </c>
    </row>
    <row r="96" spans="1:6" ht="15">
      <c r="A96" s="57"/>
      <c r="B96" s="60" t="s">
        <v>102</v>
      </c>
      <c r="C96" s="46">
        <v>-105.3</v>
      </c>
      <c r="D96" s="47">
        <v>1278.9</v>
      </c>
      <c r="E96" s="72">
        <f t="shared" si="4"/>
        <v>1384.2</v>
      </c>
      <c r="F96" s="72">
        <f t="shared" si="5"/>
        <v>-1214.5299145299145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2020-07-10T08:52:42Z</dcterms:modified>
  <cp:category/>
  <cp:version/>
  <cp:contentType/>
  <cp:contentStatus/>
</cp:coreProperties>
</file>