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<sst xmlns="http://schemas.openxmlformats.org/spreadsheetml/2006/main" count="188" uniqueCount="158">
  <si>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</si>
  <si>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</si>
  <si>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</si>
  <si>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</si>
  <si>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</si>
  <si>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</si>
  <si>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</si>
  <si>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</si>
  <si>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</si>
  <si>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</si>
  <si>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</si>
  <si>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</si>
  <si>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</si>
  <si>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</si>
  <si>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</si>
  <si>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</si>
  <si>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</si>
  <si>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</si>
  <si>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</si>
  <si>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</si>
  <si>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</si>
  <si>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</si>
  <si>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</si>
  <si>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</si>
  <si>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</si>
  <si>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</si>
  <si>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</si>
  <si>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</si>
  <si>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</si>
  <si>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</si>
  <si>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</si>
  <si>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</si>
  <si>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</si>
  <si>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</si>
  <si>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</si>
  <si>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</si>
  <si>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</si>
  <si>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</si>
  <si>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</si>
  <si>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</si>
  <si>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</si>
  <si>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</si>
  <si>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</si>
  <si>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</si>
  <si>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</si>
  <si>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</si>
  <si>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</si>
  <si>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</si>
  <si>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</si>
  <si>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</si>
  <si>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</si>
  <si>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</si>
  <si>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</si>
  <si>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</si>
  <si>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</si>
  <si>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</si>
  <si>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</si>
  <si>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</si>
  <si>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</si>
  <si>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</si>
  <si>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</si>
  <si>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</si>
  <si>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</si>
  <si>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</si>
  <si>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</si>
  <si>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</si>
  <si>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</si>
  <si>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</si>
  <si>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</si>
  <si>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</si>
  <si>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</si>
  <si>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</si>
  <si>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</si>
  <si>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</si>
  <si>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</si>
  <si>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</si>
  <si>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</si>
  <si>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</si>
  <si>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</si>
  <si>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</si>
  <si>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</si>
  <si>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</si>
  <si>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</si>
  <si>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</si>
  <si>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</si>
  <si>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</si>
  <si>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</si>
  <si>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</si>
  <si>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</si>
  <si>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</si>
  <si>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</si>
  <si>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</si>
  <si>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</si>
  <si>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</si>
  <si>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</si>
  <si>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</si>
  <si>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</si>
  <si>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</si>
  <si>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</si>
  <si>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</si>
  <si>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</si>
  <si>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</si>
  <si>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</si>
  <si>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</si>
  <si>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</si>
  <si>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</si>
  <si>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</si>
  <si>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</si>
  <si>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</si>
  <si>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</si>
  <si>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</si>
  <si>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</si>
  <si>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</si>
  <si>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</si>
  <si>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</si>
  <si>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</si>
  <si>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</si>
  <si>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</si>
  <si>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</si>
  <si>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</si>
  <si>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</si>
  <si>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</si>
  <si>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</si>
  <si>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</si>
  <si>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</si>
  <si>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</si>
  <si>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</si>
  <si>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</si>
  <si>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</si>
  <si>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</si>
  <si>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</si>
  <si>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</si>
  <si>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</si>
  <si>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</si>
  <si>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</si>
  <si>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</si>
  <si>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</si>
  <si>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</si>
  <si>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</si>
  <si>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</si>
  <si>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</si>
  <si>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</si>
  <si>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</si>
  <si>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</si>
  <si>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</si>
  <si>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</si>
  <si>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</si>
  <si>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</si>
  <si>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</si>
  <si>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</si>
  <si>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</si>
  <si>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по состоянию на 01.02.2021г.</t>
  </si>
  <si>
    <t>План 2021од</t>
  </si>
  <si>
    <t>Факт на 01.02.2021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</si>
  <si>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</si>
  <si>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</si>
  <si>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</si>
  <si>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факт           на  01.02.2021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</si>
</sst>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L93" sqref="L93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151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152</v>
      </c>
      <c r="D4" s="8" t="s">
        <v>153</v>
      </c>
      <c r="E4" s="9" t="s">
        <v>3</v>
      </c>
      <c r="F4" s="95" t="s">
        <v>4</v>
      </c>
      <c r="G4" s="96"/>
      <c r="H4" s="23"/>
    </row>
    <row r="5" spans="1:8" ht="17.25" customHeight="1">
      <c r="A5" s="4"/>
      <c r="B5" s="16" t="s">
        <v>107</v>
      </c>
      <c r="C5" s="63">
        <v>2904.4</v>
      </c>
      <c r="D5" s="63">
        <v>113.8</v>
      </c>
      <c r="E5" s="63">
        <v>-2790.6</v>
      </c>
      <c r="F5" s="64">
        <f>E5-C5</f>
        <v>-5695</v>
      </c>
      <c r="G5" s="65">
        <f>E5/C5*100</f>
        <v>-96.08180691364825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68.3</v>
      </c>
      <c r="E7" s="66">
        <v>-617.8</v>
      </c>
      <c r="F7" s="67">
        <f t="shared" si="0"/>
        <v>-1303.9</v>
      </c>
      <c r="G7" s="68">
        <f t="shared" si="1"/>
        <v>-90.04518291794199</v>
      </c>
      <c r="H7" s="12" t="s">
        <v>106</v>
      </c>
      <c r="K7" s="89"/>
      <c r="L7" s="89"/>
      <c r="M7" s="89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39.1</v>
      </c>
      <c r="D11" s="66">
        <v>0</v>
      </c>
      <c r="E11" s="66">
        <v>-39.1</v>
      </c>
      <c r="F11" s="67">
        <f t="shared" si="0"/>
        <v>-78.2</v>
      </c>
      <c r="G11" s="68">
        <f t="shared" si="1"/>
        <v>-100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0</v>
      </c>
      <c r="E13" s="66">
        <v>-108.2</v>
      </c>
      <c r="F13" s="67">
        <f t="shared" si="0"/>
        <v>-216.4</v>
      </c>
      <c r="G13" s="68">
        <f t="shared" si="1"/>
        <v>-100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45.5</v>
      </c>
      <c r="E14" s="66">
        <v>-2025.5</v>
      </c>
      <c r="F14" s="67">
        <f t="shared" si="0"/>
        <v>-4096.5</v>
      </c>
      <c r="G14" s="68">
        <f t="shared" si="1"/>
        <v>-97.8029937228392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</v>
      </c>
      <c r="D15" s="66">
        <v>0</v>
      </c>
      <c r="E15" s="66">
        <v>0</v>
      </c>
      <c r="F15" s="67">
        <f t="shared" si="0"/>
        <v>0</v>
      </c>
      <c r="G15" s="68" t="e">
        <f t="shared" si="1"/>
        <v>#DIV/0!</v>
      </c>
      <c r="H15" s="12" t="s">
        <v>106</v>
      </c>
    </row>
    <row r="16" spans="1:8" ht="16.5" customHeight="1">
      <c r="A16" s="4"/>
      <c r="B16" s="18" t="s">
        <v>111</v>
      </c>
      <c r="C16" s="84">
        <v>67.5</v>
      </c>
      <c r="D16" s="84">
        <v>0</v>
      </c>
      <c r="E16" s="84">
        <v>-67.5</v>
      </c>
      <c r="F16" s="69">
        <f>E16-C16</f>
        <v>-135</v>
      </c>
      <c r="G16" s="65">
        <f t="shared" si="1"/>
        <v>-100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0</v>
      </c>
      <c r="E20" s="66">
        <v>-44.3</v>
      </c>
      <c r="F20" s="67">
        <f>E20-C20</f>
        <v>-88.6</v>
      </c>
      <c r="G20" s="68">
        <f>E20/C20*100</f>
        <v>-100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0</v>
      </c>
      <c r="E23" s="66">
        <v>-6.6</v>
      </c>
      <c r="F23" s="67">
        <f t="shared" si="0"/>
        <v>-13.2</v>
      </c>
      <c r="G23" s="68">
        <f t="shared" si="1"/>
        <v>-100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66">
        <v>0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3">
        <v>0</v>
      </c>
      <c r="D27" s="83">
        <v>0</v>
      </c>
      <c r="E27" s="83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2971.9</v>
      </c>
      <c r="D28" s="70">
        <v>113.8</v>
      </c>
      <c r="E28" s="70">
        <v>-2858.1</v>
      </c>
      <c r="F28" s="64">
        <f t="shared" si="0"/>
        <v>-5830</v>
      </c>
      <c r="G28" s="65">
        <f t="shared" si="1"/>
        <v>-96.17079982502776</v>
      </c>
      <c r="H28" s="12" t="s">
        <v>106</v>
      </c>
    </row>
    <row r="29" spans="1:8" ht="20.25" customHeight="1">
      <c r="A29" s="4"/>
      <c r="B29" s="20" t="s">
        <v>149</v>
      </c>
      <c r="C29" s="85">
        <v>6179.1</v>
      </c>
      <c r="D29" s="85">
        <v>905.9</v>
      </c>
      <c r="E29" s="85">
        <v>-5273.2</v>
      </c>
      <c r="F29" s="86">
        <f t="shared" si="0"/>
        <v>-11452.3</v>
      </c>
      <c r="G29" s="87">
        <f t="shared" si="1"/>
        <v>-85.3392888932045</v>
      </c>
      <c r="H29" s="12"/>
    </row>
    <row r="30" spans="1:8" ht="27" customHeight="1">
      <c r="A30" s="4">
        <v>1</v>
      </c>
      <c r="B30" s="20" t="s">
        <v>18</v>
      </c>
      <c r="C30" s="88">
        <f>SUM(C31:C34)</f>
        <v>6179.1</v>
      </c>
      <c r="D30" s="88">
        <v>905.9</v>
      </c>
      <c r="E30" s="80">
        <v>-5273.2</v>
      </c>
      <c r="F30" s="69">
        <f t="shared" si="0"/>
        <v>-11452.3</v>
      </c>
      <c r="G30" s="65">
        <f t="shared" si="1"/>
        <v>-85.3392888932045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904.3</v>
      </c>
      <c r="E31" s="66">
        <v>-5178.5</v>
      </c>
      <c r="F31" s="67">
        <f t="shared" si="0"/>
        <v>-11261.3</v>
      </c>
      <c r="G31" s="68">
        <f t="shared" si="1"/>
        <v>-85.13349115538897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1.6</v>
      </c>
      <c r="E33" s="66">
        <v>-94.7</v>
      </c>
      <c r="F33" s="67">
        <f t="shared" si="0"/>
        <v>-191</v>
      </c>
      <c r="G33" s="68">
        <f t="shared" si="1"/>
        <v>-98.33852544132918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9151</v>
      </c>
      <c r="D36" s="70">
        <v>1019.7</v>
      </c>
      <c r="E36" s="70">
        <v>8131.3</v>
      </c>
      <c r="F36" s="64">
        <f t="shared" si="0"/>
        <v>-1019.6999999999998</v>
      </c>
      <c r="G36" s="68">
        <f t="shared" si="1"/>
        <v>88.85695552398644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43.5" customHeight="1">
      <c r="A39" s="82" t="s">
        <v>24</v>
      </c>
      <c r="B39" s="24" t="s">
        <v>25</v>
      </c>
      <c r="C39" s="92" t="s">
        <v>154</v>
      </c>
      <c r="D39" s="91" t="s">
        <v>157</v>
      </c>
      <c r="E39" s="97" t="s">
        <v>150</v>
      </c>
      <c r="F39" s="98"/>
      <c r="G39" s="98"/>
      <c r="I39" s="90"/>
    </row>
    <row r="40" spans="1:8" ht="15">
      <c r="A40" s="55" t="s">
        <v>26</v>
      </c>
      <c r="B40" s="56" t="s">
        <v>27</v>
      </c>
      <c r="C40" s="71">
        <f>SUM(C41:C48)</f>
        <v>4732.599999999999</v>
      </c>
      <c r="D40" s="35">
        <f>SUM(D41:D48)</f>
        <v>49.4</v>
      </c>
      <c r="E40" s="72">
        <f aca="true" t="shared" si="2" ref="E40:E45">D40-C40</f>
        <v>-4683.2</v>
      </c>
      <c r="F40" s="72">
        <f aca="true" t="shared" si="3" ref="F40:F45">D40/C40*100</f>
        <v>1.0438236909943797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4260.2</v>
      </c>
      <c r="D43" s="36">
        <v>49.4</v>
      </c>
      <c r="E43" s="36">
        <v>-4210.8</v>
      </c>
      <c r="F43" s="36">
        <f t="shared" si="3"/>
        <v>1.159569973240693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73">
        <v>0</v>
      </c>
      <c r="E45" s="36">
        <v>-3.8</v>
      </c>
      <c r="F45" s="36">
        <f t="shared" si="3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0</v>
      </c>
      <c r="E46" s="36">
        <v>-199.9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263.7</v>
      </c>
      <c r="D48" s="73">
        <v>0</v>
      </c>
      <c r="E48" s="36">
        <v>-263.7</v>
      </c>
      <c r="F48" s="36">
        <f>D48/C48*100</f>
        <v>0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1.6</v>
      </c>
      <c r="E49" s="36">
        <v>-94.5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1.6</v>
      </c>
      <c r="E50" s="36">
        <v>-94.5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60</v>
      </c>
      <c r="D51" s="35">
        <f>SUM(D52:D53)</f>
        <v>0</v>
      </c>
      <c r="E51" s="72">
        <f aca="true" t="shared" si="4" ref="E51:E94">D51-C51</f>
        <v>-60</v>
      </c>
      <c r="F51" s="72">
        <f aca="true" t="shared" si="5" ref="F51:F96">D51/C51*100</f>
        <v>0</v>
      </c>
      <c r="G51" s="52"/>
      <c r="H51" s="53"/>
    </row>
    <row r="52" spans="1:8" ht="40.5" customHeight="1">
      <c r="A52" s="57" t="s">
        <v>155</v>
      </c>
      <c r="B52" s="58" t="s">
        <v>156</v>
      </c>
      <c r="C52" s="25">
        <v>60</v>
      </c>
      <c r="D52" s="36">
        <v>0</v>
      </c>
      <c r="E52" s="36">
        <v>-60</v>
      </c>
      <c r="F52" s="36">
        <f t="shared" si="5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427.5</v>
      </c>
      <c r="D60" s="41">
        <f>SUM(D61:D64)</f>
        <v>18.4</v>
      </c>
      <c r="E60" s="72">
        <f t="shared" si="4"/>
        <v>-409.1</v>
      </c>
      <c r="F60" s="72">
        <f t="shared" si="5"/>
        <v>4.304093567251462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427.5</v>
      </c>
      <c r="D63" s="36">
        <v>18.4</v>
      </c>
      <c r="E63" s="36">
        <v>-409.1</v>
      </c>
      <c r="F63" s="36">
        <f t="shared" si="5"/>
        <v>4.304093567251462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70</v>
      </c>
      <c r="B69" s="58" t="s">
        <v>71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144</v>
      </c>
      <c r="B71" s="58" t="s">
        <v>145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72</v>
      </c>
      <c r="B73" s="60" t="s">
        <v>73</v>
      </c>
      <c r="C73" s="41">
        <v>3753.3</v>
      </c>
      <c r="D73" s="41">
        <v>290</v>
      </c>
      <c r="E73" s="72">
        <v>-3463.5</v>
      </c>
      <c r="F73" s="36">
        <f t="shared" si="5"/>
        <v>7.726533983427916</v>
      </c>
    </row>
    <row r="74" spans="1:6" ht="15">
      <c r="A74" s="57" t="s">
        <v>74</v>
      </c>
      <c r="B74" s="62" t="s">
        <v>75</v>
      </c>
      <c r="C74" s="38">
        <v>3753.3</v>
      </c>
      <c r="D74" s="38">
        <v>290</v>
      </c>
      <c r="E74" s="36">
        <v>-3463.5</v>
      </c>
      <c r="F74" s="36">
        <f t="shared" si="5"/>
        <v>7.726533983427916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86</v>
      </c>
      <c r="B80" s="60" t="s">
        <v>87</v>
      </c>
      <c r="C80" s="40">
        <v>68.3</v>
      </c>
      <c r="D80" s="72">
        <v>0</v>
      </c>
      <c r="E80" s="72">
        <v>-68.3</v>
      </c>
      <c r="F80" s="36">
        <f t="shared" si="5"/>
        <v>0</v>
      </c>
    </row>
    <row r="81" spans="1:6" ht="15">
      <c r="A81" s="57" t="s">
        <v>140</v>
      </c>
      <c r="B81" s="58" t="s">
        <v>141</v>
      </c>
      <c r="C81" s="38">
        <v>68.3</v>
      </c>
      <c r="D81" s="38">
        <v>0</v>
      </c>
      <c r="E81" s="36">
        <f t="shared" si="4"/>
        <v>-68.3</v>
      </c>
      <c r="F81" s="36">
        <f t="shared" si="5"/>
        <v>0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89</v>
      </c>
      <c r="B83" s="58" t="s">
        <v>128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92</v>
      </c>
      <c r="B85" s="58" t="s">
        <v>129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93</v>
      </c>
      <c r="B86" s="60" t="s">
        <v>94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100</v>
      </c>
      <c r="C95" s="45">
        <v>9151</v>
      </c>
      <c r="D95" s="45">
        <v>359.4</v>
      </c>
      <c r="E95" s="72">
        <v>-8791.6</v>
      </c>
      <c r="F95" s="72">
        <f t="shared" si="5"/>
        <v>3.927439624084799</v>
      </c>
    </row>
    <row r="96" spans="1:6" ht="15">
      <c r="A96" s="57"/>
      <c r="B96" s="60" t="s">
        <v>101</v>
      </c>
      <c r="C96" s="46">
        <v>0</v>
      </c>
      <c r="D96" s="47">
        <v>660.4</v>
      </c>
      <c r="E96" s="72"/>
      <c r="F96" s="72" t="e">
        <f t="shared" si="5"/>
        <v>#DIV/0!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2021-02-11T11:08:08Z</dcterms:modified>
  <cp:category/>
  <cp:version/>
  <cp:contentType/>
  <cp:contentStatus/>
</cp:coreProperties>
</file>