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<sst xmlns="http://schemas.openxmlformats.org/spreadsheetml/2006/main" count="200" uniqueCount="165">
  <si>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</si>
  <si>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</si>
  <si>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</si>
  <si>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</si>
  <si>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</si>
  <si>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</si>
  <si>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</si>
  <si>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</si>
  <si>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</si>
  <si>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</si>
  <si>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</si>
  <si>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</si>
  <si>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</si>
  <si>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</si>
  <si>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</si>
  <si>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</si>
  <si>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</si>
  <si>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</si>
  <si>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</si>
  <si>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</si>
  <si>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</si>
  <si>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</si>
  <si>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</si>
  <si>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</si>
  <si>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</si>
  <si>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</si>
  <si>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</si>
  <si>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</si>
  <si>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</si>
  <si>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</si>
  <si>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</si>
  <si>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</si>
  <si>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</si>
  <si>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</si>
  <si>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</si>
  <si>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</si>
  <si>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</si>
  <si>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</si>
  <si>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</si>
  <si>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</si>
  <si>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</si>
  <si>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</si>
  <si>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</si>
  <si>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</si>
  <si>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</si>
  <si>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</si>
  <si>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</si>
  <si>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</si>
  <si>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</si>
  <si>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</si>
  <si>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</si>
  <si>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</si>
  <si>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</si>
  <si>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</si>
  <si>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</si>
  <si>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</si>
  <si>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</si>
  <si>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</si>
  <si>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</si>
  <si>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</si>
  <si>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</si>
  <si>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</si>
  <si>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</si>
  <si>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</si>
  <si>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</si>
  <si>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</si>
  <si>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</si>
  <si>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</si>
  <si>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</si>
  <si>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</si>
  <si>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</si>
  <si>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</si>
  <si>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</si>
  <si>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</si>
  <si>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</si>
  <si>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</si>
  <si>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</si>
  <si>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</si>
  <si>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</si>
  <si>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</si>
  <si>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</si>
  <si>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</si>
  <si>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</si>
  <si>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</si>
  <si>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</si>
  <si>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</si>
  <si>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</si>
  <si>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</si>
  <si>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</si>
  <si>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</si>
  <si>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</si>
  <si>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</si>
  <si>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</si>
  <si>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</si>
  <si>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</si>
  <si>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</si>
  <si>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</si>
  <si>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</si>
  <si>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</si>
  <si>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</si>
  <si>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</si>
  <si>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</si>
  <si>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</si>
  <si>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</si>
  <si>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</si>
  <si>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</si>
  <si>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</si>
  <si>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</si>
  <si>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</si>
  <si>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</si>
  <si>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</si>
  <si>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</si>
  <si>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</si>
  <si>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</si>
  <si>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</si>
  <si>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</si>
  <si>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</si>
  <si>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</si>
  <si>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</si>
  <si>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</si>
  <si>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</si>
  <si>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</si>
  <si>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</si>
  <si>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</si>
  <si>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</si>
  <si>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</si>
  <si>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</si>
  <si>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</si>
  <si>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</si>
  <si>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</si>
  <si>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</si>
  <si>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</si>
  <si>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</si>
  <si>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</si>
  <si>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</si>
  <si>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</si>
  <si>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</si>
  <si>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</si>
  <si>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</si>
  <si>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</si>
  <si>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</si>
  <si>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</si>
  <si>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</si>
  <si>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</si>
  <si>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</si>
  <si>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</si>
  <si>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</si>
  <si>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</si>
  <si>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</si>
  <si>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</si>
  <si>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</si>
  <si>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</si>
  <si>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</si>
  <si>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план 2022 г</t>
  </si>
  <si>
    <t>План 2022  год</t>
  </si>
  <si>
    <t>-0,2</t>
  </si>
  <si>
    <t>0</t>
  </si>
  <si>
    <t>-53,8</t>
  </si>
  <si>
    <t>-5,3</t>
  </si>
  <si>
    <t>-0,4</t>
  </si>
  <si>
    <t>-489,6</t>
  </si>
  <si>
    <t>по состоянию на 01.01.2023г.</t>
  </si>
  <si>
    <t>Факт на 01.01.2023</t>
  </si>
  <si>
    <t>184</t>
  </si>
  <si>
    <t>факт                     на           01.01.2023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</si>
</sst>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3" fillId="2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22">
      <selection activeCell="J77" sqref="J77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9" t="s">
        <v>0</v>
      </c>
      <c r="B1" s="99"/>
      <c r="C1" s="99"/>
      <c r="D1" s="99"/>
      <c r="E1" s="99"/>
      <c r="F1" s="99"/>
    </row>
    <row r="2" spans="1:6" ht="19.5">
      <c r="A2" s="1"/>
      <c r="B2" s="100" t="s">
        <v>161</v>
      </c>
      <c r="C2" s="100"/>
      <c r="D2" s="100"/>
      <c r="E2" s="100"/>
      <c r="F2" s="100"/>
    </row>
    <row r="4" spans="1:8" ht="40.5" customHeight="1">
      <c r="A4" s="2" t="s">
        <v>1</v>
      </c>
      <c r="B4" s="3" t="s">
        <v>2</v>
      </c>
      <c r="C4" s="3" t="s">
        <v>154</v>
      </c>
      <c r="D4" s="8" t="s">
        <v>162</v>
      </c>
      <c r="E4" s="9" t="s">
        <v>3</v>
      </c>
      <c r="F4" s="101" t="s">
        <v>4</v>
      </c>
      <c r="G4" s="102"/>
      <c r="H4" s="23"/>
    </row>
    <row r="5" spans="1:8" ht="17.25" customHeight="1">
      <c r="A5" s="4"/>
      <c r="B5" s="16" t="s">
        <v>107</v>
      </c>
      <c r="C5" s="63">
        <v>3835.3</v>
      </c>
      <c r="D5" s="63">
        <v>4019.3</v>
      </c>
      <c r="E5" s="64">
        <v>184</v>
      </c>
      <c r="F5" s="64">
        <f>E5-C5</f>
        <v>-3651.3</v>
      </c>
      <c r="G5" s="65">
        <f>E5/C5*100</f>
        <v>4.797538654081818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1493.1</v>
      </c>
      <c r="D7" s="66">
        <v>1653.5</v>
      </c>
      <c r="E7" s="97" t="s">
        <v>157</v>
      </c>
      <c r="F7" s="67">
        <f t="shared" si="0"/>
        <v>-1546.8999999999999</v>
      </c>
      <c r="G7" s="68">
        <f t="shared" si="1"/>
        <v>-3.6032415779251226</v>
      </c>
      <c r="H7" s="12" t="s">
        <v>106</v>
      </c>
      <c r="K7" s="86"/>
      <c r="L7" s="86"/>
      <c r="M7" s="86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44.7</v>
      </c>
      <c r="D11" s="66">
        <v>44.7</v>
      </c>
      <c r="E11" s="90" t="s">
        <v>156</v>
      </c>
      <c r="F11" s="67">
        <f t="shared" si="0"/>
        <v>-44.7</v>
      </c>
      <c r="G11" s="68">
        <f t="shared" si="1"/>
        <v>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132</v>
      </c>
      <c r="D13" s="66">
        <v>133.9</v>
      </c>
      <c r="E13" s="67">
        <v>-31.1</v>
      </c>
      <c r="F13" s="67">
        <f t="shared" si="0"/>
        <v>-163.1</v>
      </c>
      <c r="G13" s="68">
        <f t="shared" si="1"/>
        <v>-23.560606060606062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2165.3</v>
      </c>
      <c r="D14" s="66">
        <v>2187</v>
      </c>
      <c r="E14" s="67">
        <v>-150.6</v>
      </c>
      <c r="F14" s="67">
        <f t="shared" si="0"/>
        <v>-2315.9</v>
      </c>
      <c r="G14" s="68">
        <f t="shared" si="1"/>
        <v>-6.955156329376991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0.2</v>
      </c>
      <c r="D15" s="66">
        <v>0.2</v>
      </c>
      <c r="E15" s="90" t="s">
        <v>155</v>
      </c>
      <c r="F15" s="67">
        <f t="shared" si="0"/>
        <v>-0.4</v>
      </c>
      <c r="G15" s="68">
        <f t="shared" si="1"/>
        <v>-100</v>
      </c>
      <c r="H15" s="12" t="s">
        <v>106</v>
      </c>
    </row>
    <row r="16" spans="1:8" ht="16.5" customHeight="1">
      <c r="A16" s="4"/>
      <c r="B16" s="18" t="s">
        <v>111</v>
      </c>
      <c r="C16" s="82">
        <v>935.8</v>
      </c>
      <c r="D16" s="82">
        <v>935.8</v>
      </c>
      <c r="E16" s="98" t="s">
        <v>156</v>
      </c>
      <c r="F16" s="69">
        <f>E16-C16</f>
        <v>-935.8</v>
      </c>
      <c r="G16" s="65">
        <f t="shared" si="1"/>
        <v>0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65.1</v>
      </c>
      <c r="E20" s="90" t="s">
        <v>158</v>
      </c>
      <c r="F20" s="67">
        <f>E20-C20</f>
        <v>-70.39999999999999</v>
      </c>
      <c r="G20" s="68">
        <f>E20/C20*100</f>
        <v>-8.141321044546851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7.3</v>
      </c>
      <c r="D23" s="66">
        <v>7.3</v>
      </c>
      <c r="E23" s="90" t="s">
        <v>159</v>
      </c>
      <c r="F23" s="67">
        <f t="shared" si="0"/>
        <v>-7.7</v>
      </c>
      <c r="G23" s="68">
        <f t="shared" si="1"/>
        <v>-5.479452054794521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815.5</v>
      </c>
      <c r="D24" s="66">
        <v>815.5</v>
      </c>
      <c r="E24" s="90" t="s">
        <v>156</v>
      </c>
      <c r="F24" s="67">
        <f t="shared" si="0"/>
        <v>-815.5</v>
      </c>
      <c r="G24" s="68">
        <f t="shared" si="1"/>
        <v>0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45.5</v>
      </c>
      <c r="D25" s="66">
        <v>45.5</v>
      </c>
      <c r="E25" s="90" t="s">
        <v>156</v>
      </c>
      <c r="F25" s="67">
        <f t="shared" si="0"/>
        <v>-45.5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2.4</v>
      </c>
      <c r="D26" s="66">
        <v>2.4</v>
      </c>
      <c r="E26" s="66">
        <v>0</v>
      </c>
      <c r="F26" s="67">
        <f t="shared" si="0"/>
        <v>-2.4</v>
      </c>
      <c r="G26" s="68">
        <f t="shared" si="1"/>
        <v>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1">
        <v>0</v>
      </c>
      <c r="D27" s="81">
        <v>0</v>
      </c>
      <c r="E27" s="81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4771.1</v>
      </c>
      <c r="D28" s="70">
        <v>4955.1</v>
      </c>
      <c r="E28" s="93" t="s">
        <v>163</v>
      </c>
      <c r="F28" s="64">
        <f t="shared" si="0"/>
        <v>-4587.1</v>
      </c>
      <c r="G28" s="65">
        <f t="shared" si="1"/>
        <v>3.8565529961644063</v>
      </c>
      <c r="H28" s="12" t="s">
        <v>106</v>
      </c>
    </row>
    <row r="29" spans="1:8" ht="20.25" customHeight="1">
      <c r="A29" s="4"/>
      <c r="B29" s="20" t="s">
        <v>149</v>
      </c>
      <c r="C29" s="83">
        <v>7883.4</v>
      </c>
      <c r="D29" s="83">
        <v>7883.4</v>
      </c>
      <c r="E29" s="83">
        <v>0</v>
      </c>
      <c r="F29" s="84">
        <f t="shared" si="0"/>
        <v>-7883.4</v>
      </c>
      <c r="G29" s="85">
        <f t="shared" si="1"/>
        <v>0</v>
      </c>
      <c r="H29" s="12"/>
    </row>
    <row r="30" spans="1:8" ht="27" customHeight="1">
      <c r="A30" s="4">
        <v>1</v>
      </c>
      <c r="B30" s="20" t="s">
        <v>18</v>
      </c>
      <c r="C30" s="83">
        <v>7883.4</v>
      </c>
      <c r="D30" s="83">
        <v>7883.4</v>
      </c>
      <c r="E30" s="83">
        <v>0</v>
      </c>
      <c r="F30" s="69">
        <f t="shared" si="0"/>
        <v>-7883.4</v>
      </c>
      <c r="G30" s="65">
        <f t="shared" si="1"/>
        <v>0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7041</v>
      </c>
      <c r="D31" s="66">
        <v>7041</v>
      </c>
      <c r="E31" s="90" t="s">
        <v>156</v>
      </c>
      <c r="F31" s="67">
        <f t="shared" si="0"/>
        <v>-7041</v>
      </c>
      <c r="G31" s="68">
        <f t="shared" si="1"/>
        <v>0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102.4</v>
      </c>
      <c r="D33" s="66">
        <v>102.4</v>
      </c>
      <c r="E33" s="67">
        <v>0</v>
      </c>
      <c r="F33" s="67">
        <f t="shared" si="0"/>
        <v>-102.4</v>
      </c>
      <c r="G33" s="68">
        <f t="shared" si="1"/>
        <v>0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740</v>
      </c>
      <c r="D34" s="66">
        <v>740</v>
      </c>
      <c r="E34" s="66">
        <v>0</v>
      </c>
      <c r="F34" s="67">
        <f t="shared" si="0"/>
        <v>-740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/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12654.5</v>
      </c>
      <c r="D36" s="70">
        <v>12838.6</v>
      </c>
      <c r="E36" s="93" t="s">
        <v>160</v>
      </c>
      <c r="F36" s="64">
        <f t="shared" si="0"/>
        <v>-13144.1</v>
      </c>
      <c r="G36" s="68">
        <f t="shared" si="1"/>
        <v>-3.868979414437552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0" t="s">
        <v>24</v>
      </c>
      <c r="B39" s="24" t="s">
        <v>25</v>
      </c>
      <c r="C39" s="89" t="s">
        <v>153</v>
      </c>
      <c r="D39" s="88" t="s">
        <v>164</v>
      </c>
      <c r="E39" s="103" t="s">
        <v>150</v>
      </c>
      <c r="F39" s="104"/>
      <c r="G39" s="104"/>
      <c r="I39" s="87"/>
    </row>
    <row r="40" spans="1:8" ht="15">
      <c r="A40" s="55" t="s">
        <v>26</v>
      </c>
      <c r="B40" s="56" t="s">
        <v>27</v>
      </c>
      <c r="C40" s="92">
        <v>6121.7</v>
      </c>
      <c r="D40" s="35">
        <v>4911.8</v>
      </c>
      <c r="E40" s="71">
        <v>-1209.9</v>
      </c>
      <c r="F40" s="71">
        <f aca="true" t="shared" si="2" ref="F40:F45">D40/C40*100</f>
        <v>80.23588218958787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5725.3</v>
      </c>
      <c r="D43" s="36">
        <v>5627.4</v>
      </c>
      <c r="E43" s="36">
        <v>-97.9</v>
      </c>
      <c r="F43" s="36">
        <f t="shared" si="2"/>
        <v>98.29004593645747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</v>
      </c>
      <c r="D45" s="95">
        <v>3</v>
      </c>
      <c r="E45" s="36">
        <f>D45-C45</f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0</v>
      </c>
      <c r="D47" s="26">
        <v>0</v>
      </c>
      <c r="E47" s="36">
        <v>0</v>
      </c>
      <c r="F47" s="36" t="e">
        <f>D47/C47*100</f>
        <v>#DIV/0!</v>
      </c>
      <c r="G47" s="49"/>
      <c r="H47" s="51"/>
    </row>
    <row r="48" spans="1:8" ht="15">
      <c r="A48" s="57" t="s">
        <v>33</v>
      </c>
      <c r="B48" s="58" t="s">
        <v>34</v>
      </c>
      <c r="C48" s="36">
        <v>319.3</v>
      </c>
      <c r="D48" s="91">
        <v>317.5</v>
      </c>
      <c r="E48" s="36">
        <v>-1.8</v>
      </c>
      <c r="F48" s="36">
        <f>D48/C48*100</f>
        <v>99.43626683369871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102.2</v>
      </c>
      <c r="D49" s="40">
        <f>D50</f>
        <v>102.2</v>
      </c>
      <c r="E49" s="71">
        <v>0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102.2</v>
      </c>
      <c r="D50" s="25">
        <v>102.2</v>
      </c>
      <c r="E50" s="94" t="s">
        <v>156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544.1</v>
      </c>
      <c r="D51" s="35">
        <f>SUM(D52:D53)</f>
        <v>543.9</v>
      </c>
      <c r="E51" s="71">
        <f aca="true" t="shared" si="3" ref="E51:E94">D51-C51</f>
        <v>-0.20000000000004547</v>
      </c>
      <c r="F51" s="71">
        <f aca="true" t="shared" si="4" ref="F51:F96">D51/C51*100</f>
        <v>99.96324205109353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544.1</v>
      </c>
      <c r="D52" s="36">
        <v>543.9</v>
      </c>
      <c r="E52" s="36">
        <f t="shared" si="3"/>
        <v>-0.20000000000004547</v>
      </c>
      <c r="F52" s="36">
        <f t="shared" si="4"/>
        <v>99.96324205109353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1277.4</v>
      </c>
      <c r="D60" s="41">
        <f>SUM(D61:D64)</f>
        <v>1267.1</v>
      </c>
      <c r="E60" s="71">
        <v>-10.3</v>
      </c>
      <c r="F60" s="71">
        <f t="shared" si="4"/>
        <v>99.19367465163612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1277.4</v>
      </c>
      <c r="D63" s="36">
        <v>1267.1</v>
      </c>
      <c r="E63" s="36">
        <v>-10.3</v>
      </c>
      <c r="F63" s="36">
        <f t="shared" si="4"/>
        <v>99.19367465163612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0</v>
      </c>
      <c r="D65" s="35">
        <v>0</v>
      </c>
      <c r="E65" s="71">
        <v>0</v>
      </c>
      <c r="F65" s="71" t="e">
        <f t="shared" si="4"/>
        <v>#DIV/0!</v>
      </c>
      <c r="G65" s="54"/>
      <c r="H65" s="51"/>
    </row>
    <row r="66" spans="1:8" ht="15">
      <c r="A66" s="57" t="s">
        <v>125</v>
      </c>
      <c r="B66" s="59" t="s">
        <v>126</v>
      </c>
      <c r="C66" s="37">
        <v>0</v>
      </c>
      <c r="D66" s="36">
        <v>0</v>
      </c>
      <c r="E66" s="36">
        <f t="shared" si="3"/>
        <v>0</v>
      </c>
      <c r="F66" s="36" t="e">
        <f t="shared" si="4"/>
        <v>#DIV/0!</v>
      </c>
      <c r="G66" s="54"/>
      <c r="H66" s="51"/>
    </row>
    <row r="67" spans="1:8" ht="15">
      <c r="A67" s="55" t="s">
        <v>66</v>
      </c>
      <c r="B67" s="60" t="s">
        <v>67</v>
      </c>
      <c r="C67" s="35">
        <v>4.2</v>
      </c>
      <c r="D67" s="35">
        <v>4.2</v>
      </c>
      <c r="E67" s="71">
        <f t="shared" si="3"/>
        <v>0</v>
      </c>
      <c r="F67" s="36">
        <f t="shared" si="4"/>
        <v>100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4.2</v>
      </c>
      <c r="D70" s="37">
        <v>4.2</v>
      </c>
      <c r="E70" s="36">
        <v>0</v>
      </c>
      <c r="F70" s="36">
        <f t="shared" si="4"/>
        <v>100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4845.5</v>
      </c>
      <c r="D73" s="41">
        <v>4845.5</v>
      </c>
      <c r="E73" s="71">
        <v>0</v>
      </c>
      <c r="F73" s="36">
        <f t="shared" si="4"/>
        <v>100</v>
      </c>
    </row>
    <row r="74" spans="1:6" ht="15">
      <c r="A74" s="57" t="s">
        <v>74</v>
      </c>
      <c r="B74" s="62" t="s">
        <v>75</v>
      </c>
      <c r="C74" s="38">
        <v>4845.5</v>
      </c>
      <c r="D74" s="38">
        <v>4845.5</v>
      </c>
      <c r="E74" s="36">
        <v>0</v>
      </c>
      <c r="F74" s="36">
        <f t="shared" si="4"/>
        <v>100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96">
        <f>SUM(C81:C85)</f>
        <v>97.2</v>
      </c>
      <c r="D80" s="41">
        <v>97</v>
      </c>
      <c r="E80" s="71">
        <v>-0.2</v>
      </c>
      <c r="F80" s="36">
        <f t="shared" si="4"/>
        <v>99.79423868312757</v>
      </c>
    </row>
    <row r="81" spans="1:6" ht="15">
      <c r="A81" s="57" t="s">
        <v>140</v>
      </c>
      <c r="B81" s="58" t="s">
        <v>141</v>
      </c>
      <c r="C81" s="38">
        <v>97.2</v>
      </c>
      <c r="D81" s="38">
        <v>97</v>
      </c>
      <c r="E81" s="36">
        <v>-0.2</v>
      </c>
      <c r="F81" s="36">
        <f t="shared" si="4"/>
        <v>99.79423868312757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0</v>
      </c>
      <c r="D86" s="79">
        <v>0</v>
      </c>
      <c r="E86" s="71">
        <v>0</v>
      </c>
      <c r="F86" s="36" t="e">
        <f t="shared" si="4"/>
        <v>#DIV/0!</v>
      </c>
    </row>
    <row r="87" spans="1:6" ht="15">
      <c r="A87" s="57" t="s">
        <v>95</v>
      </c>
      <c r="B87" s="58" t="s">
        <v>96</v>
      </c>
      <c r="C87" s="38">
        <v>0</v>
      </c>
      <c r="D87" s="38">
        <v>0</v>
      </c>
      <c r="E87" s="36">
        <v>0</v>
      </c>
      <c r="F87" s="36" t="e">
        <f t="shared" si="4"/>
        <v>#DIV/0!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12918.2</v>
      </c>
      <c r="D95" s="45">
        <v>12807.8</v>
      </c>
      <c r="E95" s="71">
        <v>-110.4</v>
      </c>
      <c r="F95" s="71">
        <f t="shared" si="4"/>
        <v>99.1453917728476</v>
      </c>
    </row>
    <row r="96" spans="1:6" ht="15">
      <c r="A96" s="57"/>
      <c r="B96" s="60" t="s">
        <v>101</v>
      </c>
      <c r="C96" s="46">
        <v>-706.2</v>
      </c>
      <c r="D96" s="47">
        <v>30.8</v>
      </c>
      <c r="E96" s="71"/>
      <c r="F96" s="71">
        <f t="shared" si="4"/>
        <v>-4.361370716510903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2023-01-20T12:24:36Z</dcterms:modified>
  <cp:category/>
  <cp:version/>
  <cp:contentType/>
  <cp:contentStatus/>
</cp:coreProperties>
</file>